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Yoshida\3a  静岡大学【授業】\数値塑性力学\テキスト2019\練習問題2018\"/>
    </mc:Choice>
  </mc:AlternateContent>
  <bookViews>
    <workbookView xWindow="0" yWindow="0" windowWidth="26083" windowHeight="9414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R15" i="1" l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S14" i="1"/>
  <c r="R14" i="1"/>
  <c r="E22" i="1" l="1"/>
  <c r="E23" i="1"/>
  <c r="E21" i="1"/>
  <c r="AI14" i="1" l="1"/>
  <c r="AF13" i="1"/>
  <c r="AF10" i="1"/>
  <c r="AI15" i="1"/>
  <c r="AF9" i="1"/>
  <c r="AI9" i="1"/>
  <c r="AI7" i="1"/>
  <c r="AI16" i="1"/>
  <c r="AI12" i="1"/>
  <c r="AI6" i="1"/>
  <c r="AF16" i="1"/>
  <c r="AF15" i="1"/>
  <c r="AI11" i="1"/>
  <c r="AI8" i="1"/>
  <c r="AI5" i="1"/>
  <c r="AF6" i="1"/>
  <c r="AI13" i="1"/>
  <c r="AI10" i="1"/>
  <c r="AF7" i="1"/>
  <c r="AF12" i="1"/>
  <c r="AE16" i="1"/>
  <c r="AE12" i="1"/>
  <c r="AH9" i="1"/>
  <c r="AE6" i="1"/>
  <c r="AH14" i="1"/>
  <c r="AE13" i="1"/>
  <c r="AE10" i="1"/>
  <c r="AH15" i="1"/>
  <c r="AE9" i="1"/>
  <c r="AH13" i="1"/>
  <c r="AH7" i="1"/>
  <c r="AH10" i="1"/>
  <c r="AH16" i="1"/>
  <c r="AH12" i="1"/>
  <c r="AH6" i="1"/>
  <c r="AE15" i="1"/>
  <c r="AH11" i="1"/>
  <c r="AH8" i="1"/>
  <c r="AH5" i="1"/>
  <c r="AE7" i="1"/>
  <c r="AG13" i="1"/>
  <c r="AG10" i="1"/>
  <c r="AD7" i="1"/>
  <c r="AG11" i="1"/>
  <c r="AD16" i="1"/>
  <c r="AD12" i="1"/>
  <c r="AG9" i="1"/>
  <c r="AD6" i="1"/>
  <c r="AG8" i="1"/>
  <c r="AG14" i="1"/>
  <c r="AG5" i="1"/>
  <c r="AD13" i="1"/>
  <c r="AD10" i="1"/>
  <c r="AG15" i="1"/>
  <c r="AD9" i="1"/>
  <c r="AG7" i="1"/>
  <c r="AG16" i="1"/>
  <c r="AG12" i="1"/>
  <c r="AG6" i="1"/>
  <c r="AD15" i="1"/>
  <c r="AE5" i="1" l="1"/>
  <c r="AE11" i="1"/>
  <c r="AE14" i="1"/>
  <c r="AD5" i="1"/>
  <c r="AE8" i="1"/>
  <c r="AF5" i="1"/>
  <c r="R6" i="1"/>
  <c r="AD8" i="1"/>
  <c r="AD14" i="1"/>
  <c r="AD11" i="1"/>
  <c r="AF8" i="1"/>
  <c r="R7" i="1"/>
  <c r="AF14" i="1"/>
  <c r="R9" i="1"/>
  <c r="AF11" i="1"/>
  <c r="R8" i="1"/>
  <c r="AD30" i="1"/>
  <c r="AD26" i="1"/>
  <c r="AD32" i="1"/>
  <c r="AD29" i="1"/>
  <c r="AD25" i="1"/>
  <c r="AD34" i="1"/>
  <c r="AD23" i="1"/>
  <c r="AD27" i="1"/>
  <c r="AD33" i="1"/>
  <c r="AD28" i="1"/>
  <c r="AD24" i="1"/>
  <c r="AD31" i="1"/>
</calcChain>
</file>

<file path=xl/sharedStrings.xml><?xml version="1.0" encoding="utf-8"?>
<sst xmlns="http://schemas.openxmlformats.org/spreadsheetml/2006/main" count="183" uniqueCount="123">
  <si>
    <t>h</t>
  </si>
  <si>
    <t>k</t>
  </si>
  <si>
    <t>l</t>
  </si>
  <si>
    <t>u</t>
  </si>
  <si>
    <t>v</t>
  </si>
  <si>
    <t>w</t>
  </si>
  <si>
    <t>m1^bar</t>
  </si>
  <si>
    <t>m2^bar</t>
  </si>
  <si>
    <t>m3^bar</t>
  </si>
  <si>
    <t>s1^bar</t>
  </si>
  <si>
    <t>s2^bar</t>
  </si>
  <si>
    <t>s3^bar</t>
  </si>
  <si>
    <t>結晶方位をEuler角で定義</t>
  </si>
  <si>
    <t>phi1</t>
  </si>
  <si>
    <t>phi</t>
  </si>
  <si>
    <t>phi2</t>
  </si>
  <si>
    <t>s, mの材料座標系に関する成分</t>
  </si>
  <si>
    <t>m1</t>
  </si>
  <si>
    <t>m2</t>
  </si>
  <si>
    <t>m3</t>
  </si>
  <si>
    <t>s1</t>
  </si>
  <si>
    <t>s2</t>
  </si>
  <si>
    <t>s3</t>
  </si>
  <si>
    <t>分解せん断応力</t>
  </si>
  <si>
    <t>応力テンソル</t>
  </si>
  <si>
    <t>tau</t>
  </si>
  <si>
    <t>No.</t>
    <phoneticPr fontId="14"/>
  </si>
  <si>
    <t>B4</t>
    <phoneticPr fontId="14"/>
  </si>
  <si>
    <t>B5</t>
    <phoneticPr fontId="14"/>
  </si>
  <si>
    <t>B2</t>
    <phoneticPr fontId="14"/>
  </si>
  <si>
    <t>C1</t>
    <phoneticPr fontId="14"/>
  </si>
  <si>
    <t>C5</t>
    <phoneticPr fontId="14"/>
  </si>
  <si>
    <t>C3</t>
    <phoneticPr fontId="14"/>
  </si>
  <si>
    <t>D4</t>
    <phoneticPr fontId="14"/>
  </si>
  <si>
    <t>D1</t>
    <phoneticPr fontId="14"/>
  </si>
  <si>
    <t>D6</t>
    <phoneticPr fontId="14"/>
  </si>
  <si>
    <t>A3</t>
    <phoneticPr fontId="14"/>
  </si>
  <si>
    <t>A6</t>
    <phoneticPr fontId="14"/>
  </si>
  <si>
    <t>A2</t>
    <phoneticPr fontId="14"/>
  </si>
  <si>
    <t>Notation</t>
    <phoneticPr fontId="14"/>
  </si>
  <si>
    <r>
      <rPr>
        <b/>
        <sz val="11"/>
        <color theme="1"/>
        <rFont val="ＭＳ Ｐゴシック"/>
        <family val="3"/>
        <charset val="128"/>
      </rPr>
      <t>σ</t>
    </r>
    <r>
      <rPr>
        <b/>
        <sz val="11"/>
        <color theme="1"/>
        <rFont val="Liberation Sans"/>
        <family val="2"/>
      </rPr>
      <t>ij</t>
    </r>
    <phoneticPr fontId="14"/>
  </si>
  <si>
    <t>[deg]</t>
    <phoneticPr fontId="14"/>
  </si>
  <si>
    <t>[rad]</t>
    <phoneticPr fontId="14"/>
  </si>
  <si>
    <t>ミラー指数</t>
    <rPh sb="3" eb="5">
      <t>シスウ</t>
    </rPh>
    <phoneticPr fontId="14"/>
  </si>
  <si>
    <t>すべり面</t>
    <rPh sb="3" eb="4">
      <t>メン</t>
    </rPh>
    <phoneticPr fontId="14"/>
  </si>
  <si>
    <t>すべり方向</t>
    <rPh sb="3" eb="5">
      <t>ホウコウ</t>
    </rPh>
    <phoneticPr fontId="14"/>
  </si>
  <si>
    <r>
      <t>m</t>
    </r>
    <r>
      <rPr>
        <sz val="11"/>
        <color theme="1"/>
        <rFont val="ＭＳ Ｐゴシック"/>
        <family val="3"/>
        <charset val="128"/>
      </rPr>
      <t>＝</t>
    </r>
    <r>
      <rPr>
        <sz val="11"/>
        <color theme="1"/>
        <rFont val="Liberation Sans"/>
        <family val="2"/>
      </rPr>
      <t xml:space="preserve">m^bar_i * e^bar_i,  </t>
    </r>
    <r>
      <rPr>
        <b/>
        <sz val="11"/>
        <color theme="1"/>
        <rFont val="Liberation Sans"/>
        <family val="2"/>
      </rPr>
      <t>s</t>
    </r>
    <r>
      <rPr>
        <sz val="11"/>
        <color theme="1"/>
        <rFont val="ＭＳ Ｐゴシック"/>
        <family val="3"/>
        <charset val="128"/>
      </rPr>
      <t>＝</t>
    </r>
    <r>
      <rPr>
        <sz val="11"/>
        <color theme="1"/>
        <rFont val="Liberation Sans"/>
        <family val="2"/>
      </rPr>
      <t xml:space="preserve">s^bar_i * e^bar_i,  </t>
    </r>
    <phoneticPr fontId="14"/>
  </si>
  <si>
    <r>
      <rPr>
        <b/>
        <sz val="11"/>
        <color theme="1"/>
        <rFont val="ＭＳ Ｐゴシック"/>
        <family val="3"/>
        <charset val="128"/>
      </rPr>
      <t>すべり面法線</t>
    </r>
    <r>
      <rPr>
        <b/>
        <sz val="11"/>
        <color theme="1"/>
        <rFont val="Liberation Sans"/>
        <family val="2"/>
      </rPr>
      <t xml:space="preserve">m, </t>
    </r>
    <r>
      <rPr>
        <b/>
        <sz val="11"/>
        <color theme="1"/>
        <rFont val="ＭＳ Ｐゴシック"/>
        <family val="3"/>
        <charset val="128"/>
      </rPr>
      <t>すべり方向</t>
    </r>
    <r>
      <rPr>
        <b/>
        <sz val="11"/>
        <color theme="1"/>
        <rFont val="Liberation Sans"/>
        <family val="2"/>
      </rPr>
      <t>s</t>
    </r>
    <r>
      <rPr>
        <b/>
        <sz val="11"/>
        <color theme="1"/>
        <rFont val="ＭＳ Ｐゴシック"/>
        <family val="3"/>
        <charset val="128"/>
      </rPr>
      <t>の結晶座標の成分</t>
    </r>
    <rPh sb="3" eb="4">
      <t>メン</t>
    </rPh>
    <rPh sb="4" eb="6">
      <t>ホウセン</t>
    </rPh>
    <rPh sb="12" eb="14">
      <t>ホウコウ</t>
    </rPh>
    <rPh sb="16" eb="18">
      <t>ケッショウ</t>
    </rPh>
    <rPh sb="18" eb="20">
      <t>ザヒョウ</t>
    </rPh>
    <rPh sb="21" eb="23">
      <t>セイブン</t>
    </rPh>
    <phoneticPr fontId="14"/>
  </si>
  <si>
    <r>
      <t>Euler</t>
    </r>
    <r>
      <rPr>
        <b/>
        <sz val="11"/>
        <color theme="1"/>
        <rFont val="ＭＳ Ｐゴシック"/>
        <family val="3"/>
        <charset val="128"/>
      </rPr>
      <t>角による座標変換行列</t>
    </r>
    <rPh sb="5" eb="6">
      <t>カク</t>
    </rPh>
    <phoneticPr fontId="14"/>
  </si>
  <si>
    <t>（材料座標→結晶座標）</t>
    <rPh sb="1" eb="3">
      <t>ザイリョウ</t>
    </rPh>
    <rPh sb="3" eb="5">
      <t>ザヒョウ</t>
    </rPh>
    <rPh sb="6" eb="8">
      <t>ケッショウ</t>
    </rPh>
    <rPh sb="8" eb="10">
      <t>ザヒョウ</t>
    </rPh>
    <phoneticPr fontId="14"/>
  </si>
  <si>
    <t>（結晶座標→材料座標への変換なので，逆変換）</t>
    <rPh sb="1" eb="3">
      <t>ケッショウ</t>
    </rPh>
    <rPh sb="3" eb="5">
      <t>ザヒョウ</t>
    </rPh>
    <rPh sb="6" eb="8">
      <t>ザイリョウ</t>
    </rPh>
    <rPh sb="8" eb="10">
      <t>ザヒョウ</t>
    </rPh>
    <rPh sb="12" eb="14">
      <t>ヘンカン</t>
    </rPh>
    <rPh sb="18" eb="19">
      <t>ギャク</t>
    </rPh>
    <rPh sb="19" eb="21">
      <t>ヘンカン</t>
    </rPh>
    <phoneticPr fontId="14"/>
  </si>
  <si>
    <t>極点図</t>
    <rPh sb="0" eb="2">
      <t>キョクテン</t>
    </rPh>
    <rPh sb="2" eb="3">
      <t>ズ</t>
    </rPh>
    <phoneticPr fontId="14"/>
  </si>
  <si>
    <t>a1^hat</t>
    <phoneticPr fontId="14"/>
  </si>
  <si>
    <t>a2^hat</t>
    <phoneticPr fontId="14"/>
  </si>
  <si>
    <t>a3^hat</t>
    <phoneticPr fontId="14"/>
  </si>
  <si>
    <t>B</t>
    <phoneticPr fontId="14"/>
  </si>
  <si>
    <t>C</t>
    <phoneticPr fontId="14"/>
  </si>
  <si>
    <t>D</t>
    <phoneticPr fontId="14"/>
  </si>
  <si>
    <t>A</t>
    <phoneticPr fontId="14"/>
  </si>
  <si>
    <t>面</t>
    <rPh sb="0" eb="1">
      <t>メン</t>
    </rPh>
    <phoneticPr fontId="14"/>
  </si>
  <si>
    <t>m3/|m3|</t>
    <phoneticPr fontId="14"/>
  </si>
  <si>
    <t>phi'</t>
    <phoneticPr fontId="14"/>
  </si>
  <si>
    <t>phi</t>
    <phoneticPr fontId="14"/>
  </si>
  <si>
    <t>r</t>
    <phoneticPr fontId="14"/>
  </si>
  <si>
    <t>X</t>
    <phoneticPr fontId="14"/>
  </si>
  <si>
    <t>Y</t>
    <phoneticPr fontId="14"/>
  </si>
  <si>
    <t>X</t>
    <phoneticPr fontId="14"/>
  </si>
  <si>
    <t>半径2の円</t>
    <rPh sb="0" eb="2">
      <t>ハンケイ</t>
    </rPh>
    <rPh sb="4" eb="5">
      <t>エン</t>
    </rPh>
    <phoneticPr fontId="14"/>
  </si>
  <si>
    <t>角度</t>
    <rPh sb="0" eb="2">
      <t>カクド</t>
    </rPh>
    <phoneticPr fontId="14"/>
  </si>
  <si>
    <t>[P]</t>
    <phoneticPr fontId="14"/>
  </si>
  <si>
    <r>
      <t>m3/|m3|</t>
    </r>
    <r>
      <rPr>
        <sz val="11"/>
        <color theme="1"/>
        <rFont val="ＭＳ Ｐゴシック"/>
        <family val="3"/>
        <charset val="128"/>
      </rPr>
      <t>よりm3の正負を判断．m3/|m3|＊a1^hatなどとして正の極点を得る．</t>
    </r>
    <rPh sb="12" eb="14">
      <t>セイフ</t>
    </rPh>
    <rPh sb="15" eb="17">
      <t>ハンダン</t>
    </rPh>
    <rPh sb="37" eb="38">
      <t>セイ</t>
    </rPh>
    <rPh sb="39" eb="40">
      <t>キョク</t>
    </rPh>
    <rPh sb="40" eb="41">
      <t>テン</t>
    </rPh>
    <rPh sb="42" eb="43">
      <t>エ</t>
    </rPh>
    <phoneticPr fontId="14"/>
  </si>
  <si>
    <t>材料座標＝固定座標とする．</t>
    <rPh sb="0" eb="2">
      <t>ザイリョウ</t>
    </rPh>
    <rPh sb="2" eb="4">
      <t>ザヒョウ</t>
    </rPh>
    <rPh sb="5" eb="7">
      <t>コテイ</t>
    </rPh>
    <rPh sb="7" eb="9">
      <t>ザヒョウ</t>
    </rPh>
    <phoneticPr fontId="14"/>
  </si>
  <si>
    <t>No.</t>
    <phoneticPr fontId="14"/>
  </si>
  <si>
    <t>B4</t>
    <phoneticPr fontId="14"/>
  </si>
  <si>
    <t>B5</t>
    <phoneticPr fontId="14"/>
  </si>
  <si>
    <t>B2</t>
    <phoneticPr fontId="14"/>
  </si>
  <si>
    <t>C1</t>
    <phoneticPr fontId="14"/>
  </si>
  <si>
    <t>C5</t>
    <phoneticPr fontId="14"/>
  </si>
  <si>
    <t>C3</t>
    <phoneticPr fontId="14"/>
  </si>
  <si>
    <t>D4</t>
    <phoneticPr fontId="14"/>
  </si>
  <si>
    <t>D1</t>
    <phoneticPr fontId="14"/>
  </si>
  <si>
    <t>D6</t>
    <phoneticPr fontId="14"/>
  </si>
  <si>
    <t>A3</t>
    <phoneticPr fontId="14"/>
  </si>
  <si>
    <t>A6</t>
    <phoneticPr fontId="14"/>
  </si>
  <si>
    <t>すべり速度と速度勾配</t>
    <rPh sb="3" eb="5">
      <t>ソクド</t>
    </rPh>
    <rPh sb="6" eb="8">
      <t>ソクド</t>
    </rPh>
    <rPh sb="8" eb="10">
      <t>コウバイ</t>
    </rPh>
    <phoneticPr fontId="14"/>
  </si>
  <si>
    <t>極点図</t>
    <rPh sb="0" eb="2">
      <t>キョクテン</t>
    </rPh>
    <rPh sb="2" eb="3">
      <t>ズ</t>
    </rPh>
    <phoneticPr fontId="14"/>
  </si>
  <si>
    <t>すべり系と座標変換</t>
    <rPh sb="3" eb="4">
      <t>ケイ</t>
    </rPh>
    <rPh sb="5" eb="7">
      <t>ザヒョウ</t>
    </rPh>
    <rPh sb="7" eb="9">
      <t>ヘンカン</t>
    </rPh>
    <phoneticPr fontId="14"/>
  </si>
  <si>
    <t>分解せん断応力</t>
    <rPh sb="0" eb="2">
      <t>ブンカイ</t>
    </rPh>
    <rPh sb="4" eb="5">
      <t>ダン</t>
    </rPh>
    <rPh sb="5" eb="7">
      <t>オウリョク</t>
    </rPh>
    <phoneticPr fontId="14"/>
  </si>
  <si>
    <t xml:space="preserve">tau </t>
    <phoneticPr fontId="14"/>
  </si>
  <si>
    <t>m=</t>
    <phoneticPr fontId="14"/>
  </si>
  <si>
    <r>
      <rPr>
        <b/>
        <sz val="11"/>
        <color theme="1"/>
        <rFont val="ＭＳ Ｐゴシック"/>
        <family val="3"/>
        <charset val="128"/>
      </rPr>
      <t>γ</t>
    </r>
    <r>
      <rPr>
        <b/>
        <sz val="11"/>
        <color theme="1"/>
        <rFont val="Liberation Sans"/>
        <family val="2"/>
      </rPr>
      <t>^dot</t>
    </r>
    <phoneticPr fontId="14"/>
  </si>
  <si>
    <r>
      <rPr>
        <sz val="11"/>
        <color theme="1"/>
        <rFont val="ＭＳ Ｐゴシック"/>
        <family val="3"/>
        <charset val="128"/>
      </rPr>
      <t>γ</t>
    </r>
    <r>
      <rPr>
        <sz val="11"/>
        <color theme="1"/>
        <rFont val="Liberation Sans"/>
        <family val="2"/>
      </rPr>
      <t>0^dot</t>
    </r>
    <phoneticPr fontId="14"/>
  </si>
  <si>
    <t>g</t>
    <phoneticPr fontId="14"/>
  </si>
  <si>
    <t>L^p_ij</t>
    <phoneticPr fontId="14"/>
  </si>
  <si>
    <t>総和</t>
    <rPh sb="0" eb="2">
      <t>ソウワ</t>
    </rPh>
    <phoneticPr fontId="14"/>
  </si>
  <si>
    <t xml:space="preserve">塑性速度勾配 L^p_ij=γ^dot(s_i*m_j) </t>
    <rPh sb="0" eb="2">
      <t>ソセイ</t>
    </rPh>
    <rPh sb="2" eb="4">
      <t>ソクド</t>
    </rPh>
    <rPh sb="4" eb="6">
      <t>コウバイ</t>
    </rPh>
    <phoneticPr fontId="14"/>
  </si>
  <si>
    <t>すべり系ごと</t>
    <rPh sb="3" eb="4">
      <t>ケイ</t>
    </rPh>
    <phoneticPr fontId="14"/>
  </si>
  <si>
    <t>塑性ひずみ速度と塑性スピン</t>
    <rPh sb="0" eb="2">
      <t>ソセイ</t>
    </rPh>
    <rPh sb="5" eb="7">
      <t>ソクド</t>
    </rPh>
    <rPh sb="8" eb="10">
      <t>ソセイ</t>
    </rPh>
    <phoneticPr fontId="14"/>
  </si>
  <si>
    <t>p11</t>
    <phoneticPr fontId="14"/>
  </si>
  <si>
    <t>p22</t>
    <phoneticPr fontId="14"/>
  </si>
  <si>
    <t>p33</t>
    <phoneticPr fontId="14"/>
  </si>
  <si>
    <t>p12</t>
    <phoneticPr fontId="14"/>
  </si>
  <si>
    <t>p23</t>
    <phoneticPr fontId="14"/>
  </si>
  <si>
    <t>p31</t>
    <phoneticPr fontId="14"/>
  </si>
  <si>
    <t>Ω1</t>
    <phoneticPr fontId="14"/>
  </si>
  <si>
    <t>Ω2</t>
    <phoneticPr fontId="14"/>
  </si>
  <si>
    <t>Ω3</t>
    <phoneticPr fontId="14"/>
  </si>
  <si>
    <t>塑性ひずみ速度 D^p_ij</t>
    <rPh sb="0" eb="2">
      <t>ソセイ</t>
    </rPh>
    <rPh sb="5" eb="7">
      <t>ソクド</t>
    </rPh>
    <phoneticPr fontId="14"/>
  </si>
  <si>
    <t>Dp_11</t>
    <phoneticPr fontId="14"/>
  </si>
  <si>
    <t>Dp_22</t>
    <phoneticPr fontId="14"/>
  </si>
  <si>
    <t>Dp_33</t>
    <phoneticPr fontId="14"/>
  </si>
  <si>
    <t>Dp_12</t>
    <phoneticPr fontId="14"/>
  </si>
  <si>
    <t>Dp_23</t>
    <phoneticPr fontId="14"/>
  </si>
  <si>
    <t>Dp_32</t>
    <phoneticPr fontId="14"/>
  </si>
  <si>
    <t>Dp</t>
    <phoneticPr fontId="14"/>
  </si>
  <si>
    <t>塑性スピン W^p_ij</t>
    <rPh sb="0" eb="2">
      <t>ソセイ</t>
    </rPh>
    <phoneticPr fontId="14"/>
  </si>
  <si>
    <t>Wp_11</t>
    <phoneticPr fontId="14"/>
  </si>
  <si>
    <t>Wp_22</t>
    <phoneticPr fontId="14"/>
  </si>
  <si>
    <t>Wp_33</t>
    <phoneticPr fontId="14"/>
  </si>
  <si>
    <t>Wp_12</t>
    <phoneticPr fontId="14"/>
  </si>
  <si>
    <t>Wp_23</t>
    <phoneticPr fontId="14"/>
  </si>
  <si>
    <t>Wp_32</t>
    <phoneticPr fontId="14"/>
  </si>
  <si>
    <t>Wp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</si>
</sst>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0"/>
    <numFmt numFmtId="177" formatCode="0.000_ "/>
    <numFmt numFmtId="178" formatCode="#,##0.000_ "/>
    <numFmt numFmtId="179" formatCode="0.0000_ "/>
    <numFmt numFmtId="180" formatCode="0.000"/>
    <numFmt numFmtId="181" formatCode="0.00_ "/>
    <numFmt numFmtId="182" formatCode="0.0.E+00"/>
  </numFmts>
  <fonts count="24">
    <font>
      <sz val="11"/>
      <color theme="1"/>
      <name val="Liberation Sans"/>
      <family val="2"/>
    </font>
    <font>
      <sz val="11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sz val="11"/>
      <color theme="1"/>
      <name val="Liberation Sans"/>
      <family val="2"/>
    </font>
    <font>
      <sz val="6"/>
      <name val="ＭＳ Ｐゴシック"/>
      <family val="3"/>
      <charset val="128"/>
    </font>
    <font>
      <b/>
      <sz val="11"/>
      <color theme="1"/>
      <name val="Liberation Sans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Liberation Sans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8" borderId="0">
      <alignment vertical="center"/>
    </xf>
    <xf numFmtId="0" fontId="12" fillId="8" borderId="1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69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13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13" fillId="0" borderId="0" xfId="0" applyFont="1" applyBorder="1">
      <alignment vertical="center"/>
    </xf>
    <xf numFmtId="0" fontId="0" fillId="0" borderId="3" xfId="0" applyBorder="1">
      <alignment vertical="center"/>
    </xf>
    <xf numFmtId="0" fontId="1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3" xfId="0" applyNumberFormat="1" applyBorder="1">
      <alignment vertical="center"/>
    </xf>
    <xf numFmtId="177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80" fontId="0" fillId="0" borderId="0" xfId="0" applyNumberForma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178" fontId="0" fillId="9" borderId="4" xfId="0" applyNumberFormat="1" applyFill="1" applyBorder="1">
      <alignment vertical="center"/>
    </xf>
    <xf numFmtId="178" fontId="0" fillId="9" borderId="5" xfId="0" applyNumberFormat="1" applyFill="1" applyBorder="1">
      <alignment vertical="center"/>
    </xf>
    <xf numFmtId="178" fontId="0" fillId="9" borderId="6" xfId="0" applyNumberFormat="1" applyFill="1" applyBorder="1">
      <alignment vertical="center"/>
    </xf>
    <xf numFmtId="178" fontId="0" fillId="9" borderId="7" xfId="0" applyNumberFormat="1" applyFill="1" applyBorder="1">
      <alignment vertical="center"/>
    </xf>
    <xf numFmtId="178" fontId="0" fillId="9" borderId="0" xfId="0" applyNumberFormat="1" applyFill="1" applyBorder="1">
      <alignment vertical="center"/>
    </xf>
    <xf numFmtId="178" fontId="0" fillId="9" borderId="8" xfId="0" applyNumberFormat="1" applyFill="1" applyBorder="1">
      <alignment vertical="center"/>
    </xf>
    <xf numFmtId="178" fontId="0" fillId="9" borderId="9" xfId="0" applyNumberFormat="1" applyFill="1" applyBorder="1">
      <alignment vertical="center"/>
    </xf>
    <xf numFmtId="178" fontId="0" fillId="9" borderId="10" xfId="0" applyNumberFormat="1" applyFill="1" applyBorder="1">
      <alignment vertical="center"/>
    </xf>
    <xf numFmtId="178" fontId="0" fillId="9" borderId="11" xfId="0" applyNumberFormat="1" applyFill="1" applyBorder="1">
      <alignment vertical="center"/>
    </xf>
    <xf numFmtId="179" fontId="0" fillId="9" borderId="3" xfId="0" applyNumberFormat="1" applyFill="1" applyBorder="1">
      <alignment vertical="center"/>
    </xf>
    <xf numFmtId="177" fontId="0" fillId="9" borderId="3" xfId="0" applyNumberFormat="1" applyFill="1" applyBorder="1">
      <alignment vertical="center"/>
    </xf>
    <xf numFmtId="177" fontId="0" fillId="9" borderId="4" xfId="0" applyNumberFormat="1" applyFill="1" applyBorder="1">
      <alignment vertical="center"/>
    </xf>
    <xf numFmtId="177" fontId="0" fillId="9" borderId="5" xfId="0" applyNumberFormat="1" applyFill="1" applyBorder="1">
      <alignment vertical="center"/>
    </xf>
    <xf numFmtId="177" fontId="0" fillId="9" borderId="6" xfId="0" applyNumberFormat="1" applyFill="1" applyBorder="1">
      <alignment vertical="center"/>
    </xf>
    <xf numFmtId="177" fontId="0" fillId="9" borderId="7" xfId="0" applyNumberFormat="1" applyFill="1" applyBorder="1">
      <alignment vertical="center"/>
    </xf>
    <xf numFmtId="177" fontId="0" fillId="9" borderId="0" xfId="0" applyNumberFormat="1" applyFill="1" applyBorder="1">
      <alignment vertical="center"/>
    </xf>
    <xf numFmtId="177" fontId="0" fillId="9" borderId="8" xfId="0" applyNumberFormat="1" applyFill="1" applyBorder="1">
      <alignment vertical="center"/>
    </xf>
    <xf numFmtId="177" fontId="0" fillId="9" borderId="9" xfId="0" applyNumberFormat="1" applyFill="1" applyBorder="1">
      <alignment vertical="center"/>
    </xf>
    <xf numFmtId="177" fontId="0" fillId="9" borderId="10" xfId="0" applyNumberFormat="1" applyFill="1" applyBorder="1">
      <alignment vertical="center"/>
    </xf>
    <xf numFmtId="177" fontId="0" fillId="9" borderId="11" xfId="0" applyNumberFormat="1" applyFill="1" applyBorder="1">
      <alignment vertical="center"/>
    </xf>
    <xf numFmtId="0" fontId="0" fillId="9" borderId="2" xfId="0" applyFill="1" applyBorder="1">
      <alignment vertical="center"/>
    </xf>
    <xf numFmtId="0" fontId="20" fillId="0" borderId="0" xfId="0" applyFont="1">
      <alignment vertical="center"/>
    </xf>
    <xf numFmtId="177" fontId="0" fillId="0" borderId="0" xfId="0" applyNumberFormat="1" applyFill="1" applyBorder="1">
      <alignment vertical="center"/>
    </xf>
    <xf numFmtId="177" fontId="0" fillId="0" borderId="3" xfId="0" applyNumberFormat="1" applyFill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5" fillId="0" borderId="0" xfId="0" applyFont="1" applyFill="1" applyBorder="1" applyAlignment="1">
      <alignment horizontal="center" vertical="center"/>
    </xf>
    <xf numFmtId="181" fontId="0" fillId="10" borderId="3" xfId="0" applyNumberFormat="1" applyFill="1" applyBorder="1">
      <alignment vertical="center"/>
    </xf>
    <xf numFmtId="0" fontId="16" fillId="0" borderId="3" xfId="0" applyFont="1" applyBorder="1">
      <alignment vertical="center"/>
    </xf>
    <xf numFmtId="182" fontId="0" fillId="11" borderId="3" xfId="0" applyNumberFormat="1" applyFill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Fill="1" applyBorder="1">
      <alignment vertical="center"/>
    </xf>
    <xf numFmtId="182" fontId="23" fillId="11" borderId="3" xfId="0" applyNumberFormat="1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0" fillId="11" borderId="3" xfId="0" applyFill="1" applyBorder="1">
      <alignment vertical="center"/>
    </xf>
    <xf numFmtId="0" fontId="0" fillId="0" borderId="0" xfId="0" applyAlignment="1">
      <alignment horizontal="center" vertical="center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te" xfId="13"/>
    <cellStyle name="Status" xfId="14"/>
    <cellStyle name="Text" xfId="15"/>
    <cellStyle name="Warning" xfId="16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50891383631146E-2"/>
          <c:y val="2.9663240471559882E-2"/>
          <c:w val="0.87095288678640692"/>
          <c:h val="0.92748985662507588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Sheet1!$R$14:$R$86</c:f>
              <c:numCache>
                <c:formatCode>0.000</c:formatCode>
                <c:ptCount val="73"/>
                <c:pt idx="0">
                  <c:v>2</c:v>
                </c:pt>
                <c:pt idx="1">
                  <c:v>1.969615506024416</c:v>
                </c:pt>
                <c:pt idx="2">
                  <c:v>1.8793852415718169</c:v>
                </c:pt>
                <c:pt idx="3">
                  <c:v>1.7320508075688774</c:v>
                </c:pt>
                <c:pt idx="4">
                  <c:v>1.532088886237956</c:v>
                </c:pt>
                <c:pt idx="5">
                  <c:v>1.2855752193730787</c:v>
                </c:pt>
                <c:pt idx="6">
                  <c:v>1.0000000000000002</c:v>
                </c:pt>
                <c:pt idx="7">
                  <c:v>0.68404028665133765</c:v>
                </c:pt>
                <c:pt idx="8">
                  <c:v>0.34729635533386083</c:v>
                </c:pt>
                <c:pt idx="9">
                  <c:v>1.22514845490862E-16</c:v>
                </c:pt>
                <c:pt idx="10">
                  <c:v>-0.34729635533386061</c:v>
                </c:pt>
                <c:pt idx="11">
                  <c:v>-0.68404028665133743</c:v>
                </c:pt>
                <c:pt idx="12">
                  <c:v>-0.99999999999999956</c:v>
                </c:pt>
                <c:pt idx="13">
                  <c:v>-1.2855752193730787</c:v>
                </c:pt>
                <c:pt idx="14">
                  <c:v>-1.5320888862379558</c:v>
                </c:pt>
                <c:pt idx="15">
                  <c:v>-1.7320508075688774</c:v>
                </c:pt>
                <c:pt idx="16">
                  <c:v>-1.8793852415718166</c:v>
                </c:pt>
                <c:pt idx="17">
                  <c:v>-1.969615506024416</c:v>
                </c:pt>
                <c:pt idx="18">
                  <c:v>-2</c:v>
                </c:pt>
                <c:pt idx="19">
                  <c:v>-1.969615506024416</c:v>
                </c:pt>
                <c:pt idx="20">
                  <c:v>-1.8793852415718169</c:v>
                </c:pt>
                <c:pt idx="21">
                  <c:v>-1.7320508075688772</c:v>
                </c:pt>
                <c:pt idx="22">
                  <c:v>-1.532088886237956</c:v>
                </c:pt>
                <c:pt idx="23">
                  <c:v>-1.2855752193730789</c:v>
                </c:pt>
                <c:pt idx="24">
                  <c:v>-1.0000000000000009</c:v>
                </c:pt>
                <c:pt idx="25">
                  <c:v>-0.68404028665133876</c:v>
                </c:pt>
                <c:pt idx="26">
                  <c:v>-0.34729635533386066</c:v>
                </c:pt>
                <c:pt idx="27">
                  <c:v>-3.67544536472586E-16</c:v>
                </c:pt>
                <c:pt idx="28">
                  <c:v>0.34729635533385994</c:v>
                </c:pt>
                <c:pt idx="29">
                  <c:v>0.68404028665133798</c:v>
                </c:pt>
                <c:pt idx="30">
                  <c:v>1.0000000000000002</c:v>
                </c:pt>
                <c:pt idx="31">
                  <c:v>1.2855752193730785</c:v>
                </c:pt>
                <c:pt idx="32">
                  <c:v>1.5320888862379556</c:v>
                </c:pt>
                <c:pt idx="33">
                  <c:v>1.7320508075688767</c:v>
                </c:pt>
                <c:pt idx="34">
                  <c:v>1.8793852415718162</c:v>
                </c:pt>
                <c:pt idx="35">
                  <c:v>1.969615506024416</c:v>
                </c:pt>
                <c:pt idx="36">
                  <c:v>2</c:v>
                </c:pt>
              </c:numCache>
            </c:numRef>
          </c:xVal>
          <c:yVal>
            <c:numRef>
              <c:f>Sheet1!$S$14:$S$86</c:f>
              <c:numCache>
                <c:formatCode>0.000</c:formatCode>
                <c:ptCount val="73"/>
                <c:pt idx="0">
                  <c:v>0</c:v>
                </c:pt>
                <c:pt idx="1">
                  <c:v>0.34729635533386066</c:v>
                </c:pt>
                <c:pt idx="2">
                  <c:v>0.68404028665133743</c:v>
                </c:pt>
                <c:pt idx="3">
                  <c:v>0.99999999999999989</c:v>
                </c:pt>
                <c:pt idx="4">
                  <c:v>1.2855752193730785</c:v>
                </c:pt>
                <c:pt idx="5">
                  <c:v>1.532088886237956</c:v>
                </c:pt>
                <c:pt idx="6">
                  <c:v>1.7320508075688772</c:v>
                </c:pt>
                <c:pt idx="7">
                  <c:v>1.8793852415718166</c:v>
                </c:pt>
                <c:pt idx="8">
                  <c:v>1.969615506024416</c:v>
                </c:pt>
                <c:pt idx="9">
                  <c:v>2</c:v>
                </c:pt>
                <c:pt idx="10">
                  <c:v>1.969615506024416</c:v>
                </c:pt>
                <c:pt idx="11">
                  <c:v>1.8793852415718169</c:v>
                </c:pt>
                <c:pt idx="12">
                  <c:v>1.7320508075688774</c:v>
                </c:pt>
                <c:pt idx="13">
                  <c:v>1.532088886237956</c:v>
                </c:pt>
                <c:pt idx="14">
                  <c:v>1.2855752193730789</c:v>
                </c:pt>
                <c:pt idx="15">
                  <c:v>0.99999999999999989</c:v>
                </c:pt>
                <c:pt idx="16">
                  <c:v>0.68404028665133776</c:v>
                </c:pt>
                <c:pt idx="17">
                  <c:v>0.34729635533386138</c:v>
                </c:pt>
                <c:pt idx="18">
                  <c:v>2.45029690981724E-16</c:v>
                </c:pt>
                <c:pt idx="19">
                  <c:v>-0.34729635533386094</c:v>
                </c:pt>
                <c:pt idx="20">
                  <c:v>-0.68404028665133731</c:v>
                </c:pt>
                <c:pt idx="21">
                  <c:v>-1.0000000000000002</c:v>
                </c:pt>
                <c:pt idx="22">
                  <c:v>-1.2855752193730785</c:v>
                </c:pt>
                <c:pt idx="23">
                  <c:v>-1.5320888862379558</c:v>
                </c:pt>
                <c:pt idx="24">
                  <c:v>-1.7320508075688767</c:v>
                </c:pt>
                <c:pt idx="25">
                  <c:v>-1.8793852415718164</c:v>
                </c:pt>
                <c:pt idx="26">
                  <c:v>-1.969615506024416</c:v>
                </c:pt>
                <c:pt idx="27">
                  <c:v>-2</c:v>
                </c:pt>
                <c:pt idx="28">
                  <c:v>-1.9696155060244163</c:v>
                </c:pt>
                <c:pt idx="29">
                  <c:v>-1.8793852415718166</c:v>
                </c:pt>
                <c:pt idx="30">
                  <c:v>-1.7320508075688772</c:v>
                </c:pt>
                <c:pt idx="31">
                  <c:v>-1.5320888862379562</c:v>
                </c:pt>
                <c:pt idx="32">
                  <c:v>-1.2855752193730792</c:v>
                </c:pt>
                <c:pt idx="33">
                  <c:v>-1.0000000000000009</c:v>
                </c:pt>
                <c:pt idx="34">
                  <c:v>-0.68404028665133887</c:v>
                </c:pt>
                <c:pt idx="35">
                  <c:v>-0.34729635533386077</c:v>
                </c:pt>
                <c:pt idx="36">
                  <c:v>-4.90059381963448E-16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A5-4C93-886F-693148C45469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Sheet1!$Y$6:$Y$9</c:f>
              <c:numCache>
                <c:formatCode>0.000_ </c:formatCode>
                <c:ptCount val="4"/>
              </c:numCache>
            </c:numRef>
          </c:xVal>
          <c:yVal>
            <c:numRef>
              <c:f>Sheet1!$Z$6:$Z$9</c:f>
              <c:numCache>
                <c:formatCode>0.000_ </c:formatCode>
                <c:ptCount val="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A5-4C93-886F-693148C45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72719"/>
        <c:axId val="13873967"/>
      </c:scatterChart>
      <c:valAx>
        <c:axId val="13872719"/>
        <c:scaling>
          <c:orientation val="minMax"/>
          <c:min val="-2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73967"/>
        <c:crosses val="autoZero"/>
        <c:crossBetween val="midCat"/>
      </c:valAx>
      <c:valAx>
        <c:axId val="13873967"/>
        <c:scaling>
          <c:orientation val="minMax"/>
          <c:min val="-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72719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73921</xdr:colOff>
      <xdr:row>13</xdr:row>
      <xdr:rowOff>77637</xdr:rowOff>
    </xdr:from>
    <xdr:to>
      <xdr:col>25</xdr:col>
      <xdr:colOff>570095</xdr:colOff>
      <xdr:row>35</xdr:row>
      <xdr:rowOff>112144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6"/>
  <sheetViews>
    <sheetView tabSelected="1" view="pageLayout" topLeftCell="K1" zoomScale="70" zoomScaleNormal="100" zoomScalePageLayoutView="70" workbookViewId="0">
      <selection activeCell="AN12" sqref="AN12"/>
    </sheetView>
  </sheetViews>
  <sheetFormatPr defaultRowHeight="13.6"/>
  <cols>
    <col min="1" max="1" width="4.44140625" bestFit="1" customWidth="1"/>
    <col min="2" max="2" width="8.77734375" bestFit="1" customWidth="1"/>
    <col min="3" max="8" width="5.109375" customWidth="1"/>
    <col min="9" max="9" width="7.21875" customWidth="1"/>
    <col min="10" max="11" width="8.21875" bestFit="1" customWidth="1"/>
    <col min="12" max="12" width="6.5546875" customWidth="1"/>
    <col min="13" max="14" width="7.6640625" bestFit="1" customWidth="1"/>
    <col min="15" max="15" width="3.77734375" customWidth="1"/>
    <col min="16" max="16" width="3.44140625" customWidth="1"/>
    <col min="17" max="17" width="6.6640625" customWidth="1"/>
    <col min="18" max="18" width="7.21875" customWidth="1"/>
    <col min="19" max="19" width="8" bestFit="1" customWidth="1"/>
    <col min="20" max="20" width="9.33203125" bestFit="1" customWidth="1"/>
    <col min="21" max="21" width="8.77734375" bestFit="1" customWidth="1"/>
    <col min="22" max="27" width="7.44140625" customWidth="1"/>
  </cols>
  <sheetData>
    <row r="1" spans="1:47" ht="21.75">
      <c r="A1" s="58" t="s">
        <v>86</v>
      </c>
      <c r="Q1" s="58" t="s">
        <v>85</v>
      </c>
      <c r="AB1" s="57" t="s">
        <v>84</v>
      </c>
      <c r="AL1" s="57" t="s">
        <v>97</v>
      </c>
    </row>
    <row r="2" spans="1:47" ht="21.75">
      <c r="Q2" s="58"/>
      <c r="AB2" s="57"/>
    </row>
    <row r="3" spans="1:47" ht="14.3">
      <c r="C3" s="15" t="s">
        <v>43</v>
      </c>
      <c r="D3" s="1"/>
      <c r="E3" s="1"/>
      <c r="F3" s="1"/>
      <c r="G3" s="1"/>
      <c r="H3" s="1"/>
      <c r="I3" s="1" t="s">
        <v>47</v>
      </c>
      <c r="Q3" t="s">
        <v>70</v>
      </c>
      <c r="AB3" s="54" t="s">
        <v>71</v>
      </c>
      <c r="AL3" s="54" t="s">
        <v>71</v>
      </c>
    </row>
    <row r="4" spans="1:47" ht="14.3">
      <c r="C4" s="15" t="s">
        <v>44</v>
      </c>
      <c r="D4" s="1"/>
      <c r="E4" s="1"/>
      <c r="F4" s="15" t="s">
        <v>45</v>
      </c>
      <c r="G4" s="1"/>
      <c r="H4" s="1"/>
      <c r="I4" s="1" t="s">
        <v>46</v>
      </c>
      <c r="O4" s="2"/>
      <c r="P4" s="2"/>
      <c r="R4" s="14" t="s">
        <v>51</v>
      </c>
      <c r="AB4" s="9" t="s">
        <v>72</v>
      </c>
      <c r="AC4" s="9" t="s">
        <v>39</v>
      </c>
      <c r="AD4" s="1" t="s">
        <v>17</v>
      </c>
      <c r="AE4" s="1" t="s">
        <v>18</v>
      </c>
      <c r="AF4" s="1" t="s">
        <v>19</v>
      </c>
      <c r="AG4" s="1" t="s">
        <v>20</v>
      </c>
      <c r="AH4" s="1" t="s">
        <v>21</v>
      </c>
      <c r="AI4" s="1" t="s">
        <v>22</v>
      </c>
      <c r="AL4" s="9" t="s">
        <v>72</v>
      </c>
      <c r="AM4" s="9" t="s">
        <v>98</v>
      </c>
      <c r="AN4" s="9" t="s">
        <v>99</v>
      </c>
      <c r="AO4" s="9" t="s">
        <v>100</v>
      </c>
      <c r="AP4" s="9" t="s">
        <v>101</v>
      </c>
      <c r="AQ4" s="9" t="s">
        <v>102</v>
      </c>
      <c r="AR4" s="9" t="s">
        <v>103</v>
      </c>
      <c r="AS4" s="66" t="s">
        <v>104</v>
      </c>
      <c r="AT4" s="66" t="s">
        <v>105</v>
      </c>
      <c r="AU4" s="66" t="s">
        <v>106</v>
      </c>
    </row>
    <row r="5" spans="1:47" ht="14.3">
      <c r="A5" s="9" t="s">
        <v>26</v>
      </c>
      <c r="B5" s="9" t="s">
        <v>39</v>
      </c>
      <c r="C5" s="16" t="s">
        <v>0</v>
      </c>
      <c r="D5" s="16" t="s">
        <v>1</v>
      </c>
      <c r="E5" s="16" t="s">
        <v>2</v>
      </c>
      <c r="F5" s="16" t="s">
        <v>3</v>
      </c>
      <c r="G5" s="16" t="s">
        <v>4</v>
      </c>
      <c r="H5" s="16" t="s">
        <v>5</v>
      </c>
      <c r="I5" s="2" t="s">
        <v>6</v>
      </c>
      <c r="J5" s="2" t="s">
        <v>7</v>
      </c>
      <c r="K5" s="2" t="s">
        <v>8</v>
      </c>
      <c r="L5" s="2" t="s">
        <v>9</v>
      </c>
      <c r="M5" s="2" t="s">
        <v>10</v>
      </c>
      <c r="N5" s="2" t="s">
        <v>11</v>
      </c>
      <c r="O5" s="13"/>
      <c r="P5" s="13"/>
      <c r="Q5" s="28" t="s">
        <v>59</v>
      </c>
      <c r="R5" s="26" t="s">
        <v>60</v>
      </c>
      <c r="S5" s="27" t="s">
        <v>52</v>
      </c>
      <c r="T5" s="27" t="s">
        <v>53</v>
      </c>
      <c r="U5" s="27" t="s">
        <v>54</v>
      </c>
      <c r="V5" s="29" t="s">
        <v>61</v>
      </c>
      <c r="W5" s="29" t="s">
        <v>62</v>
      </c>
      <c r="X5" s="29" t="s">
        <v>63</v>
      </c>
      <c r="Y5" s="29" t="s">
        <v>64</v>
      </c>
      <c r="Z5" s="29" t="s">
        <v>65</v>
      </c>
      <c r="AA5" s="59"/>
      <c r="AB5" s="10">
        <v>1</v>
      </c>
      <c r="AC5" s="10" t="s">
        <v>73</v>
      </c>
      <c r="AD5" s="56">
        <f>I27</f>
        <v>0</v>
      </c>
      <c r="AE5" s="56">
        <f t="shared" ref="AE5:AI16" si="0">J27</f>
        <v>0</v>
      </c>
      <c r="AF5" s="56">
        <f t="shared" si="0"/>
        <v>0</v>
      </c>
      <c r="AG5" s="56">
        <f t="shared" si="0"/>
        <v>0</v>
      </c>
      <c r="AH5" s="56">
        <f t="shared" si="0"/>
        <v>0</v>
      </c>
      <c r="AI5" s="56">
        <f t="shared" si="0"/>
        <v>0</v>
      </c>
      <c r="AL5" s="10">
        <v>1</v>
      </c>
      <c r="AM5" s="67"/>
      <c r="AN5" s="67"/>
      <c r="AO5" s="67"/>
      <c r="AP5" s="67"/>
      <c r="AQ5" s="67"/>
      <c r="AR5" s="67"/>
      <c r="AS5" s="67"/>
      <c r="AT5" s="67"/>
      <c r="AU5" s="67"/>
    </row>
    <row r="6" spans="1:47">
      <c r="A6" s="10">
        <v>1</v>
      </c>
      <c r="B6" s="10" t="s">
        <v>27</v>
      </c>
      <c r="C6" s="17">
        <v>1</v>
      </c>
      <c r="D6" s="18">
        <v>1</v>
      </c>
      <c r="E6" s="19">
        <v>-1</v>
      </c>
      <c r="F6" s="17">
        <v>1</v>
      </c>
      <c r="G6" s="18">
        <v>0</v>
      </c>
      <c r="H6" s="19">
        <v>1</v>
      </c>
      <c r="I6" s="33"/>
      <c r="J6" s="34"/>
      <c r="K6" s="35"/>
      <c r="L6" s="33"/>
      <c r="M6" s="34"/>
      <c r="N6" s="35"/>
      <c r="O6" s="13"/>
      <c r="P6" s="13"/>
      <c r="Q6" s="10" t="s">
        <v>55</v>
      </c>
      <c r="R6" s="8" t="e">
        <f>K27/ABS(K27)</f>
        <v>#DIV/0!</v>
      </c>
      <c r="S6" s="42"/>
      <c r="T6" s="42"/>
      <c r="U6" s="42"/>
      <c r="V6" s="43"/>
      <c r="W6" s="43"/>
      <c r="X6" s="43"/>
      <c r="Y6" s="43"/>
      <c r="Z6" s="43"/>
      <c r="AA6" s="55"/>
      <c r="AB6" s="10">
        <v>2</v>
      </c>
      <c r="AC6" s="10" t="s">
        <v>74</v>
      </c>
      <c r="AD6" s="56">
        <f t="shared" ref="AD6:AD16" si="1">I28</f>
        <v>0</v>
      </c>
      <c r="AE6" s="56">
        <f t="shared" si="0"/>
        <v>0</v>
      </c>
      <c r="AF6" s="56">
        <f t="shared" si="0"/>
        <v>0</v>
      </c>
      <c r="AG6" s="56">
        <f t="shared" si="0"/>
        <v>0</v>
      </c>
      <c r="AH6" s="56">
        <f t="shared" si="0"/>
        <v>0</v>
      </c>
      <c r="AI6" s="56">
        <f t="shared" si="0"/>
        <v>0</v>
      </c>
      <c r="AL6" s="10">
        <v>2</v>
      </c>
      <c r="AM6" s="67"/>
      <c r="AN6" s="67"/>
      <c r="AO6" s="67"/>
      <c r="AP6" s="67"/>
      <c r="AQ6" s="67"/>
      <c r="AR6" s="67"/>
      <c r="AS6" s="67"/>
      <c r="AT6" s="67"/>
      <c r="AU6" s="67"/>
    </row>
    <row r="7" spans="1:47">
      <c r="A7" s="10">
        <v>2</v>
      </c>
      <c r="B7" s="10" t="s">
        <v>28</v>
      </c>
      <c r="C7" s="20">
        <v>1</v>
      </c>
      <c r="D7" s="21">
        <v>1</v>
      </c>
      <c r="E7" s="22">
        <v>-1</v>
      </c>
      <c r="F7" s="20">
        <v>0</v>
      </c>
      <c r="G7" s="21">
        <v>1</v>
      </c>
      <c r="H7" s="22">
        <v>1</v>
      </c>
      <c r="I7" s="36"/>
      <c r="J7" s="37"/>
      <c r="K7" s="38"/>
      <c r="L7" s="36"/>
      <c r="M7" s="37"/>
      <c r="N7" s="38"/>
      <c r="O7" s="13"/>
      <c r="P7" s="13"/>
      <c r="Q7" s="10" t="s">
        <v>56</v>
      </c>
      <c r="R7" s="8" t="e">
        <f>K30/ABS(K30)</f>
        <v>#DIV/0!</v>
      </c>
      <c r="S7" s="42"/>
      <c r="T7" s="42"/>
      <c r="U7" s="42"/>
      <c r="V7" s="43"/>
      <c r="W7" s="43"/>
      <c r="X7" s="43"/>
      <c r="Y7" s="43"/>
      <c r="Z7" s="43"/>
      <c r="AA7" s="55"/>
      <c r="AB7" s="10">
        <v>3</v>
      </c>
      <c r="AC7" s="10" t="s">
        <v>75</v>
      </c>
      <c r="AD7" s="56">
        <f t="shared" si="1"/>
        <v>0</v>
      </c>
      <c r="AE7" s="56">
        <f t="shared" si="0"/>
        <v>0</v>
      </c>
      <c r="AF7" s="56">
        <f t="shared" si="0"/>
        <v>0</v>
      </c>
      <c r="AG7" s="56">
        <f t="shared" si="0"/>
        <v>0</v>
      </c>
      <c r="AH7" s="56">
        <f t="shared" si="0"/>
        <v>0</v>
      </c>
      <c r="AI7" s="56">
        <f t="shared" si="0"/>
        <v>0</v>
      </c>
      <c r="AL7" s="10">
        <v>3</v>
      </c>
      <c r="AM7" s="67"/>
      <c r="AN7" s="67"/>
      <c r="AO7" s="67"/>
      <c r="AP7" s="67"/>
      <c r="AQ7" s="67"/>
      <c r="AR7" s="67"/>
      <c r="AS7" s="67"/>
      <c r="AT7" s="67"/>
      <c r="AU7" s="67"/>
    </row>
    <row r="8" spans="1:47">
      <c r="A8" s="10">
        <v>3</v>
      </c>
      <c r="B8" s="10" t="s">
        <v>29</v>
      </c>
      <c r="C8" s="20">
        <v>1</v>
      </c>
      <c r="D8" s="21">
        <v>1</v>
      </c>
      <c r="E8" s="22">
        <v>-1</v>
      </c>
      <c r="F8" s="20">
        <v>1</v>
      </c>
      <c r="G8" s="21">
        <v>-1</v>
      </c>
      <c r="H8" s="22">
        <v>0</v>
      </c>
      <c r="I8" s="36"/>
      <c r="J8" s="37"/>
      <c r="K8" s="38"/>
      <c r="L8" s="36"/>
      <c r="M8" s="37"/>
      <c r="N8" s="38"/>
      <c r="O8" s="13"/>
      <c r="P8" s="13"/>
      <c r="Q8" s="10" t="s">
        <v>57</v>
      </c>
      <c r="R8" s="8" t="e">
        <f>K33/ABS(K33)</f>
        <v>#DIV/0!</v>
      </c>
      <c r="S8" s="42"/>
      <c r="T8" s="42"/>
      <c r="U8" s="42"/>
      <c r="V8" s="43"/>
      <c r="W8" s="43"/>
      <c r="X8" s="43"/>
      <c r="Y8" s="43"/>
      <c r="Z8" s="43"/>
      <c r="AA8" s="55"/>
      <c r="AB8" s="10">
        <v>4</v>
      </c>
      <c r="AC8" s="10" t="s">
        <v>76</v>
      </c>
      <c r="AD8" s="56">
        <f t="shared" si="1"/>
        <v>0</v>
      </c>
      <c r="AE8" s="56">
        <f t="shared" si="0"/>
        <v>0</v>
      </c>
      <c r="AF8" s="56">
        <f t="shared" si="0"/>
        <v>0</v>
      </c>
      <c r="AG8" s="56">
        <f t="shared" si="0"/>
        <v>0</v>
      </c>
      <c r="AH8" s="56">
        <f t="shared" si="0"/>
        <v>0</v>
      </c>
      <c r="AI8" s="56">
        <f t="shared" si="0"/>
        <v>0</v>
      </c>
      <c r="AL8" s="10">
        <v>4</v>
      </c>
      <c r="AM8" s="67"/>
      <c r="AN8" s="67"/>
      <c r="AO8" s="67"/>
      <c r="AP8" s="67"/>
      <c r="AQ8" s="67"/>
      <c r="AR8" s="67"/>
      <c r="AS8" s="67"/>
      <c r="AT8" s="67"/>
      <c r="AU8" s="67"/>
    </row>
    <row r="9" spans="1:47">
      <c r="A9" s="10">
        <v>4</v>
      </c>
      <c r="B9" s="10" t="s">
        <v>30</v>
      </c>
      <c r="C9" s="20">
        <v>1</v>
      </c>
      <c r="D9" s="21">
        <v>-1</v>
      </c>
      <c r="E9" s="22">
        <v>1</v>
      </c>
      <c r="F9" s="20">
        <v>1</v>
      </c>
      <c r="G9" s="21">
        <v>1</v>
      </c>
      <c r="H9" s="22">
        <v>0</v>
      </c>
      <c r="I9" s="36"/>
      <c r="J9" s="37"/>
      <c r="K9" s="38"/>
      <c r="L9" s="36"/>
      <c r="M9" s="37"/>
      <c r="N9" s="38"/>
      <c r="O9" s="13"/>
      <c r="P9" s="13"/>
      <c r="Q9" s="10" t="s">
        <v>58</v>
      </c>
      <c r="R9" s="8" t="e">
        <f>K36/ABS(K36)</f>
        <v>#DIV/0!</v>
      </c>
      <c r="S9" s="42"/>
      <c r="T9" s="42"/>
      <c r="U9" s="42"/>
      <c r="V9" s="43"/>
      <c r="W9" s="43"/>
      <c r="X9" s="43"/>
      <c r="Y9" s="43"/>
      <c r="Z9" s="43"/>
      <c r="AA9" s="55"/>
      <c r="AB9" s="10">
        <v>5</v>
      </c>
      <c r="AC9" s="10" t="s">
        <v>77</v>
      </c>
      <c r="AD9" s="56">
        <f t="shared" si="1"/>
        <v>0</v>
      </c>
      <c r="AE9" s="56">
        <f t="shared" si="0"/>
        <v>0</v>
      </c>
      <c r="AF9" s="56">
        <f t="shared" si="0"/>
        <v>0</v>
      </c>
      <c r="AG9" s="56">
        <f t="shared" si="0"/>
        <v>0</v>
      </c>
      <c r="AH9" s="56">
        <f t="shared" si="0"/>
        <v>0</v>
      </c>
      <c r="AI9" s="56">
        <f t="shared" si="0"/>
        <v>0</v>
      </c>
      <c r="AL9" s="10">
        <v>5</v>
      </c>
      <c r="AM9" s="67"/>
      <c r="AN9" s="67"/>
      <c r="AO9" s="67"/>
      <c r="AP9" s="67"/>
      <c r="AQ9" s="67"/>
      <c r="AR9" s="67"/>
      <c r="AS9" s="67"/>
      <c r="AT9" s="67"/>
      <c r="AU9" s="67"/>
    </row>
    <row r="10" spans="1:47">
      <c r="A10" s="10">
        <v>5</v>
      </c>
      <c r="B10" s="10" t="s">
        <v>31</v>
      </c>
      <c r="C10" s="20">
        <v>1</v>
      </c>
      <c r="D10" s="21">
        <v>-1</v>
      </c>
      <c r="E10" s="22">
        <v>1</v>
      </c>
      <c r="F10" s="20">
        <v>0</v>
      </c>
      <c r="G10" s="21">
        <v>1</v>
      </c>
      <c r="H10" s="22">
        <v>1</v>
      </c>
      <c r="I10" s="36"/>
      <c r="J10" s="37"/>
      <c r="K10" s="38"/>
      <c r="L10" s="36"/>
      <c r="M10" s="37"/>
      <c r="N10" s="38"/>
      <c r="O10" s="13"/>
      <c r="P10" s="13"/>
      <c r="AB10" s="10">
        <v>6</v>
      </c>
      <c r="AC10" s="10" t="s">
        <v>78</v>
      </c>
      <c r="AD10" s="56">
        <f t="shared" si="1"/>
        <v>0</v>
      </c>
      <c r="AE10" s="56">
        <f t="shared" si="0"/>
        <v>0</v>
      </c>
      <c r="AF10" s="56">
        <f t="shared" si="0"/>
        <v>0</v>
      </c>
      <c r="AG10" s="56">
        <f t="shared" si="0"/>
        <v>0</v>
      </c>
      <c r="AH10" s="56">
        <f t="shared" si="0"/>
        <v>0</v>
      </c>
      <c r="AI10" s="56">
        <f t="shared" si="0"/>
        <v>0</v>
      </c>
      <c r="AL10" s="10">
        <v>6</v>
      </c>
      <c r="AM10" s="67"/>
      <c r="AN10" s="67"/>
      <c r="AO10" s="67"/>
      <c r="AP10" s="67"/>
      <c r="AQ10" s="67"/>
      <c r="AR10" s="67"/>
      <c r="AS10" s="67"/>
      <c r="AT10" s="67"/>
      <c r="AU10" s="67"/>
    </row>
    <row r="11" spans="1:47">
      <c r="A11" s="10">
        <v>6</v>
      </c>
      <c r="B11" s="10" t="s">
        <v>32</v>
      </c>
      <c r="C11" s="20">
        <v>1</v>
      </c>
      <c r="D11" s="21">
        <v>-1</v>
      </c>
      <c r="E11" s="22">
        <v>1</v>
      </c>
      <c r="F11" s="20">
        <v>1</v>
      </c>
      <c r="G11" s="21">
        <v>0</v>
      </c>
      <c r="H11" s="22">
        <v>-1</v>
      </c>
      <c r="I11" s="36"/>
      <c r="J11" s="37"/>
      <c r="K11" s="38"/>
      <c r="L11" s="36"/>
      <c r="M11" s="37"/>
      <c r="N11" s="38"/>
      <c r="O11" s="13"/>
      <c r="P11" s="13"/>
      <c r="AB11" s="10">
        <v>7</v>
      </c>
      <c r="AC11" s="10" t="s">
        <v>79</v>
      </c>
      <c r="AD11" s="56">
        <f t="shared" si="1"/>
        <v>0</v>
      </c>
      <c r="AE11" s="56">
        <f t="shared" si="0"/>
        <v>0</v>
      </c>
      <c r="AF11" s="56">
        <f t="shared" si="0"/>
        <v>0</v>
      </c>
      <c r="AG11" s="56">
        <f t="shared" si="0"/>
        <v>0</v>
      </c>
      <c r="AH11" s="56">
        <f t="shared" si="0"/>
        <v>0</v>
      </c>
      <c r="AI11" s="56">
        <f t="shared" si="0"/>
        <v>0</v>
      </c>
      <c r="AL11" s="10">
        <v>7</v>
      </c>
      <c r="AM11" s="67"/>
      <c r="AN11" s="67"/>
      <c r="AO11" s="67"/>
      <c r="AP11" s="67"/>
      <c r="AQ11" s="67"/>
      <c r="AR11" s="67"/>
      <c r="AS11" s="67"/>
      <c r="AT11" s="67"/>
      <c r="AU11" s="67"/>
    </row>
    <row r="12" spans="1:47">
      <c r="A12" s="10">
        <v>7</v>
      </c>
      <c r="B12" s="10" t="s">
        <v>33</v>
      </c>
      <c r="C12" s="20">
        <v>1</v>
      </c>
      <c r="D12" s="21">
        <v>-1</v>
      </c>
      <c r="E12" s="22">
        <v>-1</v>
      </c>
      <c r="F12" s="20">
        <v>1</v>
      </c>
      <c r="G12" s="21">
        <v>0</v>
      </c>
      <c r="H12" s="22">
        <v>1</v>
      </c>
      <c r="I12" s="36"/>
      <c r="J12" s="37"/>
      <c r="K12" s="38"/>
      <c r="L12" s="36"/>
      <c r="M12" s="37"/>
      <c r="N12" s="38"/>
      <c r="O12" s="13"/>
      <c r="P12" s="13"/>
      <c r="Q12" s="14" t="s">
        <v>67</v>
      </c>
      <c r="AB12" s="10">
        <v>8</v>
      </c>
      <c r="AC12" s="10" t="s">
        <v>80</v>
      </c>
      <c r="AD12" s="56">
        <f t="shared" si="1"/>
        <v>0</v>
      </c>
      <c r="AE12" s="56">
        <f t="shared" si="0"/>
        <v>0</v>
      </c>
      <c r="AF12" s="56">
        <f t="shared" si="0"/>
        <v>0</v>
      </c>
      <c r="AG12" s="56">
        <f t="shared" si="0"/>
        <v>0</v>
      </c>
      <c r="AH12" s="56">
        <f t="shared" si="0"/>
        <v>0</v>
      </c>
      <c r="AI12" s="56">
        <f t="shared" si="0"/>
        <v>0</v>
      </c>
      <c r="AL12" s="10">
        <v>8</v>
      </c>
      <c r="AM12" s="67"/>
      <c r="AN12" s="67"/>
      <c r="AO12" s="67"/>
      <c r="AP12" s="67"/>
      <c r="AQ12" s="67"/>
      <c r="AR12" s="67"/>
      <c r="AS12" s="67"/>
      <c r="AT12" s="67"/>
      <c r="AU12" s="67"/>
    </row>
    <row r="13" spans="1:47">
      <c r="A13" s="10">
        <v>8</v>
      </c>
      <c r="B13" s="10" t="s">
        <v>34</v>
      </c>
      <c r="C13" s="20">
        <v>1</v>
      </c>
      <c r="D13" s="21">
        <v>-1</v>
      </c>
      <c r="E13" s="22">
        <v>-1</v>
      </c>
      <c r="F13" s="20">
        <v>1</v>
      </c>
      <c r="G13" s="21">
        <v>1</v>
      </c>
      <c r="H13" s="22">
        <v>0</v>
      </c>
      <c r="I13" s="36"/>
      <c r="J13" s="37"/>
      <c r="K13" s="38"/>
      <c r="L13" s="36"/>
      <c r="M13" s="37"/>
      <c r="N13" s="38"/>
      <c r="O13" s="13"/>
      <c r="P13" s="13"/>
      <c r="Q13" s="14" t="s">
        <v>68</v>
      </c>
      <c r="R13" t="s">
        <v>66</v>
      </c>
      <c r="S13" t="s">
        <v>65</v>
      </c>
      <c r="AB13" s="10">
        <v>9</v>
      </c>
      <c r="AC13" s="10" t="s">
        <v>81</v>
      </c>
      <c r="AD13" s="56">
        <f t="shared" si="1"/>
        <v>0</v>
      </c>
      <c r="AE13" s="56">
        <f t="shared" si="0"/>
        <v>0</v>
      </c>
      <c r="AF13" s="56">
        <f t="shared" si="0"/>
        <v>0</v>
      </c>
      <c r="AG13" s="56">
        <f t="shared" si="0"/>
        <v>0</v>
      </c>
      <c r="AH13" s="56">
        <f t="shared" si="0"/>
        <v>0</v>
      </c>
      <c r="AI13" s="56">
        <f t="shared" si="0"/>
        <v>0</v>
      </c>
      <c r="AL13" s="10">
        <v>9</v>
      </c>
      <c r="AM13" s="67"/>
      <c r="AN13" s="67"/>
      <c r="AO13" s="67"/>
      <c r="AP13" s="67"/>
      <c r="AQ13" s="67"/>
      <c r="AR13" s="67"/>
      <c r="AS13" s="67"/>
      <c r="AT13" s="67"/>
      <c r="AU13" s="67"/>
    </row>
    <row r="14" spans="1:47">
      <c r="A14" s="10">
        <v>9</v>
      </c>
      <c r="B14" s="10" t="s">
        <v>35</v>
      </c>
      <c r="C14" s="20">
        <v>1</v>
      </c>
      <c r="D14" s="21">
        <v>-1</v>
      </c>
      <c r="E14" s="22">
        <v>-1</v>
      </c>
      <c r="F14" s="20">
        <v>0</v>
      </c>
      <c r="G14" s="21">
        <v>1</v>
      </c>
      <c r="H14" s="22">
        <v>-1</v>
      </c>
      <c r="I14" s="36"/>
      <c r="J14" s="37"/>
      <c r="K14" s="38"/>
      <c r="L14" s="36"/>
      <c r="M14" s="37"/>
      <c r="N14" s="38"/>
      <c r="O14" s="13"/>
      <c r="P14" s="13"/>
      <c r="Q14">
        <v>0</v>
      </c>
      <c r="R14" s="30">
        <f>2*COS(Q14/180*PI())</f>
        <v>2</v>
      </c>
      <c r="S14" s="30">
        <f>2*SIN(Q14/180*PI())</f>
        <v>0</v>
      </c>
      <c r="AB14" s="10">
        <v>10</v>
      </c>
      <c r="AC14" s="10" t="s">
        <v>82</v>
      </c>
      <c r="AD14" s="56">
        <f t="shared" si="1"/>
        <v>0</v>
      </c>
      <c r="AE14" s="56">
        <f t="shared" si="0"/>
        <v>0</v>
      </c>
      <c r="AF14" s="56">
        <f t="shared" si="0"/>
        <v>0</v>
      </c>
      <c r="AG14" s="56">
        <f t="shared" si="0"/>
        <v>0</v>
      </c>
      <c r="AH14" s="56">
        <f t="shared" si="0"/>
        <v>0</v>
      </c>
      <c r="AI14" s="56">
        <f t="shared" si="0"/>
        <v>0</v>
      </c>
      <c r="AL14" s="10">
        <v>10</v>
      </c>
      <c r="AM14" s="67"/>
      <c r="AN14" s="67"/>
      <c r="AO14" s="67"/>
      <c r="AP14" s="67"/>
      <c r="AQ14" s="67"/>
      <c r="AR14" s="67"/>
      <c r="AS14" s="67"/>
      <c r="AT14" s="67"/>
      <c r="AU14" s="67"/>
    </row>
    <row r="15" spans="1:47">
      <c r="A15" s="10">
        <v>10</v>
      </c>
      <c r="B15" s="10" t="s">
        <v>36</v>
      </c>
      <c r="C15" s="20">
        <v>1</v>
      </c>
      <c r="D15" s="21">
        <v>1</v>
      </c>
      <c r="E15" s="22">
        <v>1</v>
      </c>
      <c r="F15" s="20">
        <v>1</v>
      </c>
      <c r="G15" s="21">
        <v>0</v>
      </c>
      <c r="H15" s="22">
        <v>-1</v>
      </c>
      <c r="I15" s="36"/>
      <c r="J15" s="37"/>
      <c r="K15" s="38"/>
      <c r="L15" s="36"/>
      <c r="M15" s="37"/>
      <c r="N15" s="38"/>
      <c r="O15" s="13"/>
      <c r="P15" s="13"/>
      <c r="Q15">
        <v>10</v>
      </c>
      <c r="R15" s="30">
        <f t="shared" ref="R15:R50" si="2">2*COS(Q15/180*PI())</f>
        <v>1.969615506024416</v>
      </c>
      <c r="S15" s="30">
        <f t="shared" ref="S15:S50" si="3">2*SIN(Q15/180*PI())</f>
        <v>0.34729635533386066</v>
      </c>
      <c r="AB15" s="10">
        <v>11</v>
      </c>
      <c r="AC15" s="10" t="s">
        <v>83</v>
      </c>
      <c r="AD15" s="56">
        <f t="shared" si="1"/>
        <v>0</v>
      </c>
      <c r="AE15" s="56">
        <f t="shared" si="0"/>
        <v>0</v>
      </c>
      <c r="AF15" s="56">
        <f t="shared" si="0"/>
        <v>0</v>
      </c>
      <c r="AG15" s="56">
        <f t="shared" si="0"/>
        <v>0</v>
      </c>
      <c r="AH15" s="56">
        <f t="shared" si="0"/>
        <v>0</v>
      </c>
      <c r="AI15" s="56">
        <f t="shared" si="0"/>
        <v>0</v>
      </c>
      <c r="AL15" s="10">
        <v>11</v>
      </c>
      <c r="AM15" s="67"/>
      <c r="AN15" s="67"/>
      <c r="AO15" s="67"/>
      <c r="AP15" s="67"/>
      <c r="AQ15" s="67"/>
      <c r="AR15" s="67"/>
      <c r="AS15" s="67"/>
      <c r="AT15" s="67"/>
      <c r="AU15" s="67"/>
    </row>
    <row r="16" spans="1:47">
      <c r="A16" s="10">
        <v>11</v>
      </c>
      <c r="B16" s="10" t="s">
        <v>37</v>
      </c>
      <c r="C16" s="20">
        <v>1</v>
      </c>
      <c r="D16" s="21">
        <v>1</v>
      </c>
      <c r="E16" s="22">
        <v>1</v>
      </c>
      <c r="F16" s="20">
        <v>0</v>
      </c>
      <c r="G16" s="21">
        <v>-1</v>
      </c>
      <c r="H16" s="22">
        <v>1</v>
      </c>
      <c r="I16" s="36"/>
      <c r="J16" s="37"/>
      <c r="K16" s="38"/>
      <c r="L16" s="36"/>
      <c r="M16" s="37"/>
      <c r="N16" s="38"/>
      <c r="O16" s="13"/>
      <c r="P16" s="13"/>
      <c r="Q16">
        <v>20</v>
      </c>
      <c r="R16" s="30">
        <f t="shared" si="2"/>
        <v>1.8793852415718169</v>
      </c>
      <c r="S16" s="30">
        <f t="shared" si="3"/>
        <v>0.68404028665133743</v>
      </c>
      <c r="AB16" s="10">
        <v>12</v>
      </c>
      <c r="AC16" s="10" t="s">
        <v>38</v>
      </c>
      <c r="AD16" s="56">
        <f t="shared" si="1"/>
        <v>0</v>
      </c>
      <c r="AE16" s="56">
        <f t="shared" si="0"/>
        <v>0</v>
      </c>
      <c r="AF16" s="56">
        <f t="shared" si="0"/>
        <v>0</v>
      </c>
      <c r="AG16" s="56">
        <f t="shared" si="0"/>
        <v>0</v>
      </c>
      <c r="AH16" s="56">
        <f t="shared" si="0"/>
        <v>0</v>
      </c>
      <c r="AI16" s="56">
        <f t="shared" si="0"/>
        <v>0</v>
      </c>
      <c r="AL16" s="10">
        <v>12</v>
      </c>
      <c r="AM16" s="67"/>
      <c r="AN16" s="67"/>
      <c r="AO16" s="67"/>
      <c r="AP16" s="67"/>
      <c r="AQ16" s="67"/>
      <c r="AR16" s="67"/>
      <c r="AS16" s="67"/>
      <c r="AT16" s="67"/>
      <c r="AU16" s="67"/>
    </row>
    <row r="17" spans="1:44">
      <c r="A17" s="10">
        <v>12</v>
      </c>
      <c r="B17" s="10" t="s">
        <v>38</v>
      </c>
      <c r="C17" s="23">
        <v>1</v>
      </c>
      <c r="D17" s="24">
        <v>1</v>
      </c>
      <c r="E17" s="25">
        <v>1</v>
      </c>
      <c r="F17" s="23">
        <v>1</v>
      </c>
      <c r="G17" s="24">
        <v>-1</v>
      </c>
      <c r="H17" s="25">
        <v>0</v>
      </c>
      <c r="I17" s="39"/>
      <c r="J17" s="40"/>
      <c r="K17" s="41"/>
      <c r="L17" s="39"/>
      <c r="M17" s="40"/>
      <c r="N17" s="41"/>
      <c r="O17" s="3"/>
      <c r="P17" s="3"/>
      <c r="Q17">
        <v>30</v>
      </c>
      <c r="R17" s="30">
        <f t="shared" si="2"/>
        <v>1.7320508075688774</v>
      </c>
      <c r="S17" s="30">
        <f t="shared" si="3"/>
        <v>0.99999999999999989</v>
      </c>
    </row>
    <row r="18" spans="1:44">
      <c r="I18" s="3"/>
      <c r="J18" s="3"/>
      <c r="K18" s="3"/>
      <c r="L18" s="3"/>
      <c r="M18" s="3"/>
      <c r="N18" s="3"/>
      <c r="O18" s="3"/>
      <c r="P18" s="3"/>
      <c r="Q18">
        <v>40</v>
      </c>
      <c r="R18" s="30">
        <f t="shared" si="2"/>
        <v>1.532088886237956</v>
      </c>
      <c r="S18" s="30">
        <f t="shared" si="3"/>
        <v>1.2855752193730785</v>
      </c>
      <c r="AL18" s="15" t="s">
        <v>107</v>
      </c>
    </row>
    <row r="19" spans="1:44" ht="14.3">
      <c r="C19" s="1" t="s">
        <v>12</v>
      </c>
      <c r="I19" s="3"/>
      <c r="J19" s="3"/>
      <c r="K19" s="3"/>
      <c r="L19" s="3"/>
      <c r="M19" s="3"/>
      <c r="N19" s="3"/>
      <c r="Q19">
        <v>50</v>
      </c>
      <c r="R19" s="30">
        <f t="shared" si="2"/>
        <v>1.2855752193730787</v>
      </c>
      <c r="S19" s="30">
        <f t="shared" si="3"/>
        <v>1.532088886237956</v>
      </c>
      <c r="AD19" s="8" t="s">
        <v>89</v>
      </c>
      <c r="AE19" s="8">
        <v>0.01</v>
      </c>
      <c r="AL19" s="14" t="s">
        <v>96</v>
      </c>
    </row>
    <row r="20" spans="1:44" ht="14.3">
      <c r="D20" s="9" t="s">
        <v>41</v>
      </c>
      <c r="E20" s="9" t="s">
        <v>42</v>
      </c>
      <c r="Q20">
        <v>60</v>
      </c>
      <c r="R20" s="30">
        <f t="shared" si="2"/>
        <v>1.0000000000000002</v>
      </c>
      <c r="S20" s="30">
        <f t="shared" si="3"/>
        <v>1.7320508075688772</v>
      </c>
      <c r="AD20" s="8" t="s">
        <v>91</v>
      </c>
      <c r="AE20" s="8">
        <v>1E-3</v>
      </c>
      <c r="AL20" s="9" t="s">
        <v>72</v>
      </c>
      <c r="AM20" s="68" t="s">
        <v>108</v>
      </c>
      <c r="AN20" s="68" t="s">
        <v>109</v>
      </c>
      <c r="AO20" s="68" t="s">
        <v>110</v>
      </c>
      <c r="AP20" s="68" t="s">
        <v>111</v>
      </c>
      <c r="AQ20" s="68" t="s">
        <v>112</v>
      </c>
      <c r="AR20" s="68" t="s">
        <v>113</v>
      </c>
    </row>
    <row r="21" spans="1:44" ht="14.3">
      <c r="C21" s="4" t="s">
        <v>13</v>
      </c>
      <c r="D21" s="5">
        <v>50</v>
      </c>
      <c r="E21" s="5">
        <f>D21/180*PI()</f>
        <v>0.87266462599716477</v>
      </c>
      <c r="F21" s="6"/>
      <c r="G21" s="6"/>
      <c r="Q21">
        <v>70</v>
      </c>
      <c r="R21" s="30">
        <f t="shared" si="2"/>
        <v>0.68404028665133765</v>
      </c>
      <c r="S21" s="30">
        <f t="shared" si="3"/>
        <v>1.8793852415718166</v>
      </c>
      <c r="AD21" s="61" t="s">
        <v>92</v>
      </c>
      <c r="AE21" s="8">
        <v>10</v>
      </c>
      <c r="AL21" s="10">
        <v>1</v>
      </c>
      <c r="AM21" s="67"/>
      <c r="AN21" s="67"/>
      <c r="AO21" s="67"/>
      <c r="AP21" s="67"/>
      <c r="AQ21" s="67"/>
      <c r="AR21" s="67"/>
    </row>
    <row r="22" spans="1:44" ht="14.3">
      <c r="C22" s="4" t="s">
        <v>14</v>
      </c>
      <c r="D22" s="5">
        <v>65</v>
      </c>
      <c r="E22" s="5">
        <f t="shared" ref="E22:E23" si="4">D22/180*PI()</f>
        <v>1.1344640137963142</v>
      </c>
      <c r="F22" s="6"/>
      <c r="G22" s="6"/>
      <c r="Q22">
        <v>80</v>
      </c>
      <c r="R22" s="30">
        <f t="shared" si="2"/>
        <v>0.34729635533386083</v>
      </c>
      <c r="S22" s="30">
        <f t="shared" si="3"/>
        <v>1.969615506024416</v>
      </c>
      <c r="AB22" s="9" t="s">
        <v>72</v>
      </c>
      <c r="AC22" s="9" t="s">
        <v>39</v>
      </c>
      <c r="AD22" s="1" t="s">
        <v>88</v>
      </c>
      <c r="AE22" s="1" t="s">
        <v>90</v>
      </c>
      <c r="AL22" s="10">
        <v>2</v>
      </c>
      <c r="AM22" s="67"/>
      <c r="AN22" s="67"/>
      <c r="AO22" s="67"/>
      <c r="AP22" s="67"/>
      <c r="AQ22" s="67"/>
      <c r="AR22" s="67"/>
    </row>
    <row r="23" spans="1:44" ht="14.3">
      <c r="C23" s="4" t="s">
        <v>15</v>
      </c>
      <c r="D23" s="5">
        <v>64</v>
      </c>
      <c r="E23" s="5">
        <f t="shared" si="4"/>
        <v>1.1170107212763709</v>
      </c>
      <c r="F23" s="6"/>
      <c r="G23" s="6"/>
      <c r="Q23">
        <v>90</v>
      </c>
      <c r="R23" s="30">
        <f t="shared" si="2"/>
        <v>1.22514845490862E-16</v>
      </c>
      <c r="S23" s="30">
        <f t="shared" si="3"/>
        <v>2</v>
      </c>
      <c r="AB23" s="10">
        <v>1</v>
      </c>
      <c r="AC23" s="10" t="s">
        <v>73</v>
      </c>
      <c r="AD23" s="11">
        <f>I43</f>
        <v>0</v>
      </c>
      <c r="AE23" s="62"/>
      <c r="AL23" s="10">
        <v>3</v>
      </c>
      <c r="AM23" s="67"/>
      <c r="AN23" s="67"/>
      <c r="AO23" s="67"/>
      <c r="AP23" s="67"/>
      <c r="AQ23" s="67"/>
      <c r="AR23" s="67"/>
    </row>
    <row r="24" spans="1:44" ht="14.3">
      <c r="C24" s="7"/>
      <c r="D24" s="6"/>
      <c r="E24" s="6"/>
      <c r="F24" s="6"/>
      <c r="G24" s="6"/>
      <c r="I24" s="1" t="s">
        <v>16</v>
      </c>
      <c r="Q24">
        <v>100</v>
      </c>
      <c r="R24" s="30">
        <f t="shared" si="2"/>
        <v>-0.34729635533386061</v>
      </c>
      <c r="S24" s="30">
        <f t="shared" si="3"/>
        <v>1.969615506024416</v>
      </c>
      <c r="AB24" s="10">
        <v>2</v>
      </c>
      <c r="AC24" s="10" t="s">
        <v>74</v>
      </c>
      <c r="AD24" s="11">
        <f t="shared" ref="AD24:AD34" si="5">I44</f>
        <v>0</v>
      </c>
      <c r="AE24" s="62"/>
      <c r="AL24" s="10">
        <v>4</v>
      </c>
      <c r="AM24" s="67"/>
      <c r="AN24" s="67"/>
      <c r="AO24" s="67"/>
      <c r="AP24" s="67"/>
      <c r="AQ24" s="67"/>
      <c r="AR24" s="67"/>
    </row>
    <row r="25" spans="1:44" ht="14.3">
      <c r="C25" s="1" t="s">
        <v>48</v>
      </c>
      <c r="I25" s="32" t="s">
        <v>50</v>
      </c>
      <c r="O25" s="1"/>
      <c r="P25" s="1"/>
      <c r="Q25">
        <v>110</v>
      </c>
      <c r="R25" s="30">
        <f t="shared" si="2"/>
        <v>-0.68404028665133743</v>
      </c>
      <c r="S25" s="30">
        <f t="shared" si="3"/>
        <v>1.8793852415718169</v>
      </c>
      <c r="AB25" s="10">
        <v>3</v>
      </c>
      <c r="AC25" s="10" t="s">
        <v>75</v>
      </c>
      <c r="AD25" s="11">
        <f t="shared" si="5"/>
        <v>0</v>
      </c>
      <c r="AE25" s="62"/>
      <c r="AL25" s="10">
        <v>5</v>
      </c>
      <c r="AM25" s="67"/>
      <c r="AN25" s="67"/>
      <c r="AO25" s="67"/>
      <c r="AP25" s="67"/>
      <c r="AQ25" s="67"/>
      <c r="AR25" s="67"/>
    </row>
    <row r="26" spans="1:44" ht="14.3">
      <c r="C26" s="1" t="s">
        <v>69</v>
      </c>
      <c r="D26" s="31" t="s">
        <v>49</v>
      </c>
      <c r="G26" s="9" t="s">
        <v>26</v>
      </c>
      <c r="H26" s="9" t="s">
        <v>39</v>
      </c>
      <c r="I26" s="1" t="s">
        <v>17</v>
      </c>
      <c r="J26" s="1" t="s">
        <v>18</v>
      </c>
      <c r="K26" s="1" t="s">
        <v>19</v>
      </c>
      <c r="L26" s="1" t="s">
        <v>20</v>
      </c>
      <c r="M26" s="1" t="s">
        <v>21</v>
      </c>
      <c r="N26" s="1" t="s">
        <v>22</v>
      </c>
      <c r="O26" s="12"/>
      <c r="P26" s="12"/>
      <c r="Q26">
        <v>120</v>
      </c>
      <c r="R26" s="30">
        <f t="shared" si="2"/>
        <v>-0.99999999999999956</v>
      </c>
      <c r="S26" s="30">
        <f t="shared" si="3"/>
        <v>1.7320508075688774</v>
      </c>
      <c r="AB26" s="10">
        <v>4</v>
      </c>
      <c r="AC26" s="10" t="s">
        <v>76</v>
      </c>
      <c r="AD26" s="11">
        <f t="shared" si="5"/>
        <v>0</v>
      </c>
      <c r="AE26" s="62"/>
      <c r="AL26" s="10">
        <v>6</v>
      </c>
      <c r="AM26" s="67"/>
      <c r="AN26" s="67"/>
      <c r="AO26" s="67"/>
      <c r="AP26" s="67"/>
      <c r="AQ26" s="67"/>
      <c r="AR26" s="67"/>
    </row>
    <row r="27" spans="1:44">
      <c r="C27" s="53"/>
      <c r="D27" s="53"/>
      <c r="E27" s="53"/>
      <c r="G27" s="10">
        <v>1</v>
      </c>
      <c r="H27" s="10" t="s">
        <v>27</v>
      </c>
      <c r="I27" s="44"/>
      <c r="J27" s="45"/>
      <c r="K27" s="46"/>
      <c r="L27" s="44"/>
      <c r="M27" s="45"/>
      <c r="N27" s="46"/>
      <c r="O27" s="12"/>
      <c r="P27" s="12"/>
      <c r="Q27">
        <v>130</v>
      </c>
      <c r="R27" s="30">
        <f t="shared" si="2"/>
        <v>-1.2855752193730787</v>
      </c>
      <c r="S27" s="30">
        <f t="shared" si="3"/>
        <v>1.532088886237956</v>
      </c>
      <c r="AB27" s="10">
        <v>5</v>
      </c>
      <c r="AC27" s="10" t="s">
        <v>77</v>
      </c>
      <c r="AD27" s="11">
        <f t="shared" si="5"/>
        <v>0</v>
      </c>
      <c r="AE27" s="62"/>
      <c r="AL27" s="10">
        <v>7</v>
      </c>
      <c r="AM27" s="67"/>
      <c r="AN27" s="67"/>
      <c r="AO27" s="67"/>
      <c r="AP27" s="67"/>
      <c r="AQ27" s="67"/>
      <c r="AR27" s="67"/>
    </row>
    <row r="28" spans="1:44">
      <c r="C28" s="53"/>
      <c r="D28" s="53"/>
      <c r="E28" s="53"/>
      <c r="G28" s="10">
        <v>2</v>
      </c>
      <c r="H28" s="10" t="s">
        <v>28</v>
      </c>
      <c r="I28" s="47"/>
      <c r="J28" s="48"/>
      <c r="K28" s="49"/>
      <c r="L28" s="47"/>
      <c r="M28" s="48"/>
      <c r="N28" s="49"/>
      <c r="O28" s="12"/>
      <c r="P28" s="12"/>
      <c r="Q28">
        <v>140</v>
      </c>
      <c r="R28" s="30">
        <f t="shared" si="2"/>
        <v>-1.5320888862379558</v>
      </c>
      <c r="S28" s="30">
        <f t="shared" si="3"/>
        <v>1.2855752193730789</v>
      </c>
      <c r="AB28" s="10">
        <v>6</v>
      </c>
      <c r="AC28" s="10" t="s">
        <v>78</v>
      </c>
      <c r="AD28" s="11">
        <f t="shared" si="5"/>
        <v>0</v>
      </c>
      <c r="AE28" s="62"/>
      <c r="AL28" s="10">
        <v>8</v>
      </c>
      <c r="AM28" s="67"/>
      <c r="AN28" s="67"/>
      <c r="AO28" s="67"/>
      <c r="AP28" s="67"/>
      <c r="AQ28" s="67"/>
      <c r="AR28" s="67"/>
    </row>
    <row r="29" spans="1:44">
      <c r="C29" s="53"/>
      <c r="D29" s="53"/>
      <c r="E29" s="53"/>
      <c r="G29" s="10">
        <v>3</v>
      </c>
      <c r="H29" s="10" t="s">
        <v>29</v>
      </c>
      <c r="I29" s="47"/>
      <c r="J29" s="48"/>
      <c r="K29" s="49"/>
      <c r="L29" s="47"/>
      <c r="M29" s="48"/>
      <c r="N29" s="49"/>
      <c r="O29" s="12"/>
      <c r="P29" s="12"/>
      <c r="Q29">
        <v>150</v>
      </c>
      <c r="R29" s="30">
        <f t="shared" si="2"/>
        <v>-1.7320508075688774</v>
      </c>
      <c r="S29" s="30">
        <f t="shared" si="3"/>
        <v>0.99999999999999989</v>
      </c>
      <c r="AB29" s="10">
        <v>7</v>
      </c>
      <c r="AC29" s="10" t="s">
        <v>79</v>
      </c>
      <c r="AD29" s="11">
        <f t="shared" si="5"/>
        <v>0</v>
      </c>
      <c r="AE29" s="62"/>
      <c r="AL29" s="10">
        <v>9</v>
      </c>
      <c r="AM29" s="67"/>
      <c r="AN29" s="67"/>
      <c r="AO29" s="67"/>
      <c r="AP29" s="67"/>
      <c r="AQ29" s="67"/>
      <c r="AR29" s="67"/>
    </row>
    <row r="30" spans="1:44">
      <c r="G30" s="10">
        <v>4</v>
      </c>
      <c r="H30" s="10" t="s">
        <v>30</v>
      </c>
      <c r="I30" s="47"/>
      <c r="J30" s="48"/>
      <c r="K30" s="49"/>
      <c r="L30" s="47"/>
      <c r="M30" s="48"/>
      <c r="N30" s="49"/>
      <c r="O30" s="12"/>
      <c r="P30" s="12"/>
      <c r="Q30">
        <v>160</v>
      </c>
      <c r="R30" s="30">
        <f t="shared" si="2"/>
        <v>-1.8793852415718166</v>
      </c>
      <c r="S30" s="30">
        <f t="shared" si="3"/>
        <v>0.68404028665133776</v>
      </c>
      <c r="AB30" s="10">
        <v>8</v>
      </c>
      <c r="AC30" s="10" t="s">
        <v>80</v>
      </c>
      <c r="AD30" s="11">
        <f t="shared" si="5"/>
        <v>0</v>
      </c>
      <c r="AE30" s="62"/>
      <c r="AL30" s="10">
        <v>10</v>
      </c>
      <c r="AM30" s="67"/>
      <c r="AN30" s="67"/>
      <c r="AO30" s="67"/>
      <c r="AP30" s="67"/>
      <c r="AQ30" s="67"/>
      <c r="AR30" s="67"/>
    </row>
    <row r="31" spans="1:44">
      <c r="C31" s="6"/>
      <c r="D31" s="6"/>
      <c r="E31" s="6"/>
      <c r="F31" s="6"/>
      <c r="G31" s="10">
        <v>5</v>
      </c>
      <c r="H31" s="10" t="s">
        <v>31</v>
      </c>
      <c r="I31" s="47"/>
      <c r="J31" s="48"/>
      <c r="K31" s="49"/>
      <c r="L31" s="47"/>
      <c r="M31" s="48"/>
      <c r="N31" s="49"/>
      <c r="O31" s="12"/>
      <c r="P31" s="12"/>
      <c r="Q31">
        <v>170</v>
      </c>
      <c r="R31" s="30">
        <f t="shared" si="2"/>
        <v>-1.969615506024416</v>
      </c>
      <c r="S31" s="30">
        <f t="shared" si="3"/>
        <v>0.34729635533386138</v>
      </c>
      <c r="AB31" s="10">
        <v>9</v>
      </c>
      <c r="AC31" s="10" t="s">
        <v>81</v>
      </c>
      <c r="AD31" s="11">
        <f t="shared" si="5"/>
        <v>0</v>
      </c>
      <c r="AE31" s="62"/>
      <c r="AL31" s="10">
        <v>11</v>
      </c>
      <c r="AM31" s="67"/>
      <c r="AN31" s="67"/>
      <c r="AO31" s="67"/>
      <c r="AP31" s="67"/>
      <c r="AQ31" s="67"/>
      <c r="AR31" s="67"/>
    </row>
    <row r="32" spans="1:44">
      <c r="C32" s="6"/>
      <c r="D32" s="6"/>
      <c r="E32" s="6"/>
      <c r="F32" s="6"/>
      <c r="G32" s="10">
        <v>6</v>
      </c>
      <c r="H32" s="10" t="s">
        <v>32</v>
      </c>
      <c r="I32" s="47"/>
      <c r="J32" s="48"/>
      <c r="K32" s="49"/>
      <c r="L32" s="47"/>
      <c r="M32" s="48"/>
      <c r="N32" s="49"/>
      <c r="O32" s="12"/>
      <c r="P32" s="12"/>
      <c r="Q32">
        <v>180</v>
      </c>
      <c r="R32" s="30">
        <f t="shared" si="2"/>
        <v>-2</v>
      </c>
      <c r="S32" s="30">
        <f t="shared" si="3"/>
        <v>2.45029690981724E-16</v>
      </c>
      <c r="AB32" s="10">
        <v>10</v>
      </c>
      <c r="AC32" s="10" t="s">
        <v>82</v>
      </c>
      <c r="AD32" s="11">
        <f t="shared" si="5"/>
        <v>0</v>
      </c>
      <c r="AE32" s="62"/>
      <c r="AL32" s="10">
        <v>12</v>
      </c>
      <c r="AM32" s="67"/>
      <c r="AN32" s="67"/>
      <c r="AO32" s="67"/>
      <c r="AP32" s="67"/>
      <c r="AQ32" s="67"/>
      <c r="AR32" s="67"/>
    </row>
    <row r="33" spans="1:44">
      <c r="C33" s="6"/>
      <c r="D33" s="6"/>
      <c r="E33" s="6"/>
      <c r="F33" s="6"/>
      <c r="G33" s="10">
        <v>7</v>
      </c>
      <c r="H33" s="10" t="s">
        <v>33</v>
      </c>
      <c r="I33" s="47"/>
      <c r="J33" s="48"/>
      <c r="K33" s="49"/>
      <c r="L33" s="47"/>
      <c r="M33" s="48"/>
      <c r="N33" s="49"/>
      <c r="O33" s="12"/>
      <c r="P33" s="12"/>
      <c r="Q33">
        <v>190</v>
      </c>
      <c r="R33" s="30">
        <f t="shared" si="2"/>
        <v>-1.969615506024416</v>
      </c>
      <c r="S33" s="30">
        <f t="shared" si="3"/>
        <v>-0.34729635533386094</v>
      </c>
      <c r="AB33" s="10">
        <v>11</v>
      </c>
      <c r="AC33" s="10" t="s">
        <v>83</v>
      </c>
      <c r="AD33" s="11">
        <f t="shared" si="5"/>
        <v>0</v>
      </c>
      <c r="AE33" s="62"/>
    </row>
    <row r="34" spans="1:44">
      <c r="C34" s="6"/>
      <c r="D34" s="6"/>
      <c r="E34" s="6"/>
      <c r="F34" s="6"/>
      <c r="G34" s="10">
        <v>8</v>
      </c>
      <c r="H34" s="10" t="s">
        <v>34</v>
      </c>
      <c r="I34" s="47"/>
      <c r="J34" s="48"/>
      <c r="K34" s="49"/>
      <c r="L34" s="47"/>
      <c r="M34" s="48"/>
      <c r="N34" s="49"/>
      <c r="O34" s="12"/>
      <c r="P34" s="12"/>
      <c r="Q34">
        <v>200</v>
      </c>
      <c r="R34" s="30">
        <f t="shared" si="2"/>
        <v>-1.8793852415718169</v>
      </c>
      <c r="S34" s="30">
        <f t="shared" si="3"/>
        <v>-0.68404028665133731</v>
      </c>
      <c r="AB34" s="10">
        <v>12</v>
      </c>
      <c r="AC34" s="10" t="s">
        <v>38</v>
      </c>
      <c r="AD34" s="11">
        <f t="shared" si="5"/>
        <v>0</v>
      </c>
      <c r="AE34" s="62"/>
      <c r="AL34" s="14" t="s">
        <v>94</v>
      </c>
    </row>
    <row r="35" spans="1:44">
      <c r="C35" s="6"/>
      <c r="D35" s="6"/>
      <c r="E35" s="6"/>
      <c r="F35" s="6"/>
      <c r="G35" s="10">
        <v>9</v>
      </c>
      <c r="H35" s="10" t="s">
        <v>35</v>
      </c>
      <c r="I35" s="47"/>
      <c r="J35" s="48"/>
      <c r="K35" s="49"/>
      <c r="L35" s="47"/>
      <c r="M35" s="48"/>
      <c r="N35" s="49"/>
      <c r="O35" s="12"/>
      <c r="P35" s="12"/>
      <c r="Q35">
        <v>210</v>
      </c>
      <c r="R35" s="30">
        <f t="shared" si="2"/>
        <v>-1.7320508075688772</v>
      </c>
      <c r="S35" s="30">
        <f t="shared" si="3"/>
        <v>-1.0000000000000002</v>
      </c>
      <c r="AL35" s="8" t="s">
        <v>114</v>
      </c>
      <c r="AM35" s="67"/>
      <c r="AN35" s="67"/>
      <c r="AO35" s="67"/>
      <c r="AP35" s="67"/>
      <c r="AQ35" s="67"/>
      <c r="AR35" s="67"/>
    </row>
    <row r="36" spans="1:44">
      <c r="G36" s="10">
        <v>10</v>
      </c>
      <c r="H36" s="10" t="s">
        <v>36</v>
      </c>
      <c r="I36" s="47"/>
      <c r="J36" s="48"/>
      <c r="K36" s="49"/>
      <c r="L36" s="47"/>
      <c r="M36" s="48"/>
      <c r="N36" s="49"/>
      <c r="O36" s="12"/>
      <c r="P36" s="12"/>
      <c r="Q36">
        <v>220</v>
      </c>
      <c r="R36" s="30">
        <f t="shared" si="2"/>
        <v>-1.532088886237956</v>
      </c>
      <c r="S36" s="30">
        <f t="shared" si="3"/>
        <v>-1.2855752193730785</v>
      </c>
      <c r="AB36" s="15" t="s">
        <v>95</v>
      </c>
    </row>
    <row r="37" spans="1:44">
      <c r="G37" s="10">
        <v>11</v>
      </c>
      <c r="H37" s="10" t="s">
        <v>37</v>
      </c>
      <c r="I37" s="47"/>
      <c r="J37" s="48"/>
      <c r="K37" s="49"/>
      <c r="L37" s="47"/>
      <c r="M37" s="48"/>
      <c r="N37" s="49"/>
      <c r="O37" s="12"/>
      <c r="P37" s="12"/>
      <c r="Q37">
        <v>230</v>
      </c>
      <c r="R37" s="30">
        <f t="shared" si="2"/>
        <v>-1.2855752193730789</v>
      </c>
      <c r="S37" s="30">
        <f t="shared" si="3"/>
        <v>-1.5320888862379558</v>
      </c>
      <c r="AB37" s="14" t="s">
        <v>96</v>
      </c>
      <c r="AL37" s="15" t="s">
        <v>115</v>
      </c>
    </row>
    <row r="38" spans="1:44" ht="14.3">
      <c r="G38" s="10">
        <v>12</v>
      </c>
      <c r="H38" s="10" t="s">
        <v>38</v>
      </c>
      <c r="I38" s="50"/>
      <c r="J38" s="51"/>
      <c r="K38" s="52"/>
      <c r="L38" s="50"/>
      <c r="M38" s="51"/>
      <c r="N38" s="52"/>
      <c r="Q38">
        <v>240</v>
      </c>
      <c r="R38" s="30">
        <f t="shared" si="2"/>
        <v>-1.0000000000000009</v>
      </c>
      <c r="S38" s="30">
        <f t="shared" si="3"/>
        <v>-1.7320508075688767</v>
      </c>
      <c r="AB38" s="27" t="s">
        <v>72</v>
      </c>
      <c r="AC38" s="8">
        <v>11</v>
      </c>
      <c r="AD38" s="8">
        <v>22</v>
      </c>
      <c r="AE38" s="8">
        <v>33</v>
      </c>
      <c r="AF38" s="64">
        <v>12</v>
      </c>
      <c r="AG38" s="64">
        <v>21</v>
      </c>
      <c r="AH38" s="64">
        <v>23</v>
      </c>
      <c r="AI38" s="64">
        <v>32</v>
      </c>
      <c r="AJ38" s="64">
        <v>31</v>
      </c>
      <c r="AK38" s="64">
        <v>13</v>
      </c>
      <c r="AL38" s="14" t="s">
        <v>96</v>
      </c>
    </row>
    <row r="39" spans="1:44" ht="14.3">
      <c r="G39" s="21"/>
      <c r="H39" s="21"/>
      <c r="I39" s="55"/>
      <c r="J39" s="55"/>
      <c r="K39" s="55"/>
      <c r="L39" s="55"/>
      <c r="M39" s="55"/>
      <c r="N39" s="55"/>
      <c r="Q39">
        <v>250</v>
      </c>
      <c r="R39" s="30">
        <f t="shared" si="2"/>
        <v>-0.68404028665133876</v>
      </c>
      <c r="S39" s="30">
        <f t="shared" si="3"/>
        <v>-1.8793852415718164</v>
      </c>
      <c r="AB39" s="10">
        <v>1</v>
      </c>
      <c r="AC39" s="65"/>
      <c r="AD39" s="65"/>
      <c r="AE39" s="65"/>
      <c r="AF39" s="65"/>
      <c r="AG39" s="65"/>
      <c r="AH39" s="65"/>
      <c r="AI39" s="65"/>
      <c r="AJ39" s="65"/>
      <c r="AK39" s="65"/>
      <c r="AL39" s="9" t="s">
        <v>72</v>
      </c>
      <c r="AM39" s="68" t="s">
        <v>116</v>
      </c>
      <c r="AN39" s="68" t="s">
        <v>117</v>
      </c>
      <c r="AO39" s="68" t="s">
        <v>118</v>
      </c>
      <c r="AP39" s="68" t="s">
        <v>119</v>
      </c>
      <c r="AQ39" s="68" t="s">
        <v>120</v>
      </c>
      <c r="AR39" s="68" t="s">
        <v>121</v>
      </c>
    </row>
    <row r="40" spans="1:44" ht="21.75">
      <c r="A40" s="58" t="s">
        <v>87</v>
      </c>
      <c r="Q40">
        <v>260</v>
      </c>
      <c r="R40" s="30">
        <f t="shared" si="2"/>
        <v>-0.34729635533386066</v>
      </c>
      <c r="S40" s="30">
        <f t="shared" si="3"/>
        <v>-1.969615506024416</v>
      </c>
      <c r="AB40" s="63">
        <v>2</v>
      </c>
      <c r="AC40" s="65"/>
      <c r="AD40" s="65"/>
      <c r="AE40" s="65"/>
      <c r="AF40" s="65"/>
      <c r="AG40" s="65"/>
      <c r="AH40" s="65"/>
      <c r="AI40" s="65"/>
      <c r="AJ40" s="65"/>
      <c r="AK40" s="65"/>
      <c r="AL40" s="10">
        <v>1</v>
      </c>
      <c r="AM40" s="67"/>
      <c r="AN40" s="67"/>
      <c r="AO40" s="67"/>
      <c r="AP40" s="67"/>
      <c r="AQ40" s="67"/>
      <c r="AR40" s="67"/>
    </row>
    <row r="41" spans="1:44" ht="14.3">
      <c r="C41" s="1" t="s">
        <v>24</v>
      </c>
      <c r="I41" s="1" t="s">
        <v>23</v>
      </c>
      <c r="Q41">
        <v>270</v>
      </c>
      <c r="R41" s="30">
        <f t="shared" si="2"/>
        <v>-3.67544536472586E-16</v>
      </c>
      <c r="S41" s="30">
        <f t="shared" si="3"/>
        <v>-2</v>
      </c>
      <c r="AB41" s="10">
        <v>3</v>
      </c>
      <c r="AC41" s="65"/>
      <c r="AD41" s="65"/>
      <c r="AE41" s="65"/>
      <c r="AF41" s="65"/>
      <c r="AG41" s="65"/>
      <c r="AH41" s="65"/>
      <c r="AI41" s="65"/>
      <c r="AJ41" s="65"/>
      <c r="AK41" s="65"/>
      <c r="AL41" s="10">
        <v>2</v>
      </c>
      <c r="AM41" s="67"/>
      <c r="AN41" s="67"/>
      <c r="AO41" s="67"/>
      <c r="AP41" s="67"/>
      <c r="AQ41" s="67"/>
      <c r="AR41" s="67"/>
    </row>
    <row r="42" spans="1:44" ht="14.3">
      <c r="C42" s="1" t="s">
        <v>40</v>
      </c>
      <c r="G42" s="9" t="s">
        <v>26</v>
      </c>
      <c r="H42" s="9" t="s">
        <v>39</v>
      </c>
      <c r="I42" s="1" t="s">
        <v>25</v>
      </c>
      <c r="Q42">
        <v>280</v>
      </c>
      <c r="R42" s="30">
        <f t="shared" si="2"/>
        <v>0.34729635533385994</v>
      </c>
      <c r="S42" s="30">
        <f t="shared" si="3"/>
        <v>-1.9696155060244163</v>
      </c>
      <c r="AB42" s="10">
        <v>4</v>
      </c>
      <c r="AC42" s="65"/>
      <c r="AD42" s="65"/>
      <c r="AE42" s="65"/>
      <c r="AF42" s="65"/>
      <c r="AG42" s="65"/>
      <c r="AH42" s="65"/>
      <c r="AI42" s="65"/>
      <c r="AJ42" s="65"/>
      <c r="AK42" s="65"/>
      <c r="AL42" s="10">
        <v>3</v>
      </c>
      <c r="AM42" s="67"/>
      <c r="AN42" s="67"/>
      <c r="AO42" s="67"/>
      <c r="AP42" s="67"/>
      <c r="AQ42" s="67"/>
      <c r="AR42" s="67"/>
    </row>
    <row r="43" spans="1:44">
      <c r="C43" s="8">
        <v>1</v>
      </c>
      <c r="D43" s="8">
        <v>0</v>
      </c>
      <c r="E43" s="8">
        <v>0</v>
      </c>
      <c r="G43" s="10">
        <v>1</v>
      </c>
      <c r="H43" s="10" t="s">
        <v>27</v>
      </c>
      <c r="I43" s="60"/>
      <c r="Q43">
        <v>290</v>
      </c>
      <c r="R43" s="30">
        <f t="shared" si="2"/>
        <v>0.68404028665133798</v>
      </c>
      <c r="S43" s="30">
        <f t="shared" si="3"/>
        <v>-1.8793852415718166</v>
      </c>
      <c r="AB43" s="10">
        <v>5</v>
      </c>
      <c r="AC43" s="65"/>
      <c r="AD43" s="65"/>
      <c r="AE43" s="65"/>
      <c r="AF43" s="65"/>
      <c r="AG43" s="65"/>
      <c r="AH43" s="65"/>
      <c r="AI43" s="65"/>
      <c r="AJ43" s="65"/>
      <c r="AK43" s="65"/>
      <c r="AL43" s="10">
        <v>4</v>
      </c>
      <c r="AM43" s="67"/>
      <c r="AN43" s="67"/>
      <c r="AO43" s="67"/>
      <c r="AP43" s="67"/>
      <c r="AQ43" s="67"/>
      <c r="AR43" s="67"/>
    </row>
    <row r="44" spans="1:44">
      <c r="C44" s="8">
        <v>0</v>
      </c>
      <c r="D44" s="8">
        <v>0</v>
      </c>
      <c r="E44" s="8">
        <v>0</v>
      </c>
      <c r="G44" s="10">
        <v>2</v>
      </c>
      <c r="H44" s="10" t="s">
        <v>28</v>
      </c>
      <c r="I44" s="60"/>
      <c r="Q44">
        <v>300</v>
      </c>
      <c r="R44" s="30">
        <f t="shared" si="2"/>
        <v>1.0000000000000002</v>
      </c>
      <c r="S44" s="30">
        <f t="shared" si="3"/>
        <v>-1.7320508075688772</v>
      </c>
      <c r="AB44" s="10">
        <v>6</v>
      </c>
      <c r="AC44" s="65"/>
      <c r="AD44" s="65"/>
      <c r="AE44" s="65"/>
      <c r="AF44" s="65"/>
      <c r="AG44" s="65"/>
      <c r="AH44" s="65"/>
      <c r="AI44" s="65"/>
      <c r="AJ44" s="65"/>
      <c r="AK44" s="65"/>
      <c r="AL44" s="10">
        <v>5</v>
      </c>
      <c r="AM44" s="67"/>
      <c r="AN44" s="67"/>
      <c r="AO44" s="67"/>
      <c r="AP44" s="67"/>
      <c r="AQ44" s="67"/>
      <c r="AR44" s="67"/>
    </row>
    <row r="45" spans="1:44">
      <c r="C45" s="8">
        <v>0</v>
      </c>
      <c r="D45" s="8">
        <v>0</v>
      </c>
      <c r="E45" s="8">
        <v>0</v>
      </c>
      <c r="G45" s="10">
        <v>3</v>
      </c>
      <c r="H45" s="10" t="s">
        <v>29</v>
      </c>
      <c r="I45" s="60"/>
      <c r="Q45">
        <v>310</v>
      </c>
      <c r="R45" s="30">
        <f t="shared" si="2"/>
        <v>1.2855752193730785</v>
      </c>
      <c r="S45" s="30">
        <f t="shared" si="3"/>
        <v>-1.5320888862379562</v>
      </c>
      <c r="AB45" s="10">
        <v>7</v>
      </c>
      <c r="AC45" s="65"/>
      <c r="AD45" s="65"/>
      <c r="AE45" s="65"/>
      <c r="AF45" s="65"/>
      <c r="AG45" s="65"/>
      <c r="AH45" s="65"/>
      <c r="AI45" s="65"/>
      <c r="AJ45" s="65"/>
      <c r="AK45" s="65"/>
      <c r="AL45" s="10">
        <v>6</v>
      </c>
      <c r="AM45" s="67"/>
      <c r="AN45" s="67"/>
      <c r="AO45" s="67"/>
      <c r="AP45" s="67"/>
      <c r="AQ45" s="67"/>
      <c r="AR45" s="67"/>
    </row>
    <row r="46" spans="1:44">
      <c r="G46" s="10">
        <v>4</v>
      </c>
      <c r="H46" s="10" t="s">
        <v>30</v>
      </c>
      <c r="I46" s="60"/>
      <c r="Q46">
        <v>320</v>
      </c>
      <c r="R46" s="30">
        <f t="shared" si="2"/>
        <v>1.5320888862379556</v>
      </c>
      <c r="S46" s="30">
        <f t="shared" si="3"/>
        <v>-1.2855752193730792</v>
      </c>
      <c r="AB46" s="10">
        <v>8</v>
      </c>
      <c r="AC46" s="65"/>
      <c r="AD46" s="65"/>
      <c r="AE46" s="65"/>
      <c r="AF46" s="65"/>
      <c r="AG46" s="65"/>
      <c r="AH46" s="65"/>
      <c r="AI46" s="65"/>
      <c r="AJ46" s="65"/>
      <c r="AK46" s="65"/>
      <c r="AL46" s="10">
        <v>7</v>
      </c>
      <c r="AM46" s="67"/>
      <c r="AN46" s="67"/>
      <c r="AO46" s="67"/>
      <c r="AP46" s="67"/>
      <c r="AQ46" s="67"/>
      <c r="AR46" s="67"/>
    </row>
    <row r="47" spans="1:44">
      <c r="G47" s="10">
        <v>5</v>
      </c>
      <c r="H47" s="10" t="s">
        <v>31</v>
      </c>
      <c r="I47" s="60"/>
      <c r="Q47">
        <v>330</v>
      </c>
      <c r="R47" s="30">
        <f t="shared" si="2"/>
        <v>1.7320508075688767</v>
      </c>
      <c r="S47" s="30">
        <f t="shared" si="3"/>
        <v>-1.0000000000000009</v>
      </c>
      <c r="AB47" s="10">
        <v>9</v>
      </c>
      <c r="AC47" s="65"/>
      <c r="AD47" s="65"/>
      <c r="AE47" s="65"/>
      <c r="AF47" s="65"/>
      <c r="AG47" s="65"/>
      <c r="AH47" s="65"/>
      <c r="AI47" s="65"/>
      <c r="AJ47" s="65"/>
      <c r="AK47" s="65"/>
      <c r="AL47" s="10">
        <v>8</v>
      </c>
      <c r="AM47" s="67"/>
      <c r="AN47" s="67"/>
      <c r="AO47" s="67"/>
      <c r="AP47" s="67"/>
      <c r="AQ47" s="67"/>
      <c r="AR47" s="67"/>
    </row>
    <row r="48" spans="1:44">
      <c r="G48" s="10">
        <v>6</v>
      </c>
      <c r="H48" s="10" t="s">
        <v>32</v>
      </c>
      <c r="I48" s="60"/>
      <c r="Q48">
        <v>340</v>
      </c>
      <c r="R48" s="30">
        <f t="shared" si="2"/>
        <v>1.8793852415718162</v>
      </c>
      <c r="S48" s="30">
        <f t="shared" si="3"/>
        <v>-0.68404028665133887</v>
      </c>
      <c r="AB48" s="10">
        <v>10</v>
      </c>
      <c r="AC48" s="65"/>
      <c r="AD48" s="65"/>
      <c r="AE48" s="65"/>
      <c r="AF48" s="65"/>
      <c r="AG48" s="65"/>
      <c r="AH48" s="65"/>
      <c r="AI48" s="65"/>
      <c r="AJ48" s="65"/>
      <c r="AK48" s="65"/>
      <c r="AL48" s="10">
        <v>9</v>
      </c>
      <c r="AM48" s="67"/>
      <c r="AN48" s="67"/>
      <c r="AO48" s="67"/>
      <c r="AP48" s="67"/>
      <c r="AQ48" s="67"/>
      <c r="AR48" s="67"/>
    </row>
    <row r="49" spans="7:44">
      <c r="G49" s="10">
        <v>7</v>
      </c>
      <c r="H49" s="10" t="s">
        <v>33</v>
      </c>
      <c r="I49" s="60"/>
      <c r="Q49">
        <v>350</v>
      </c>
      <c r="R49" s="30">
        <f t="shared" si="2"/>
        <v>1.969615506024416</v>
      </c>
      <c r="S49" s="30">
        <f t="shared" si="3"/>
        <v>-0.34729635533386077</v>
      </c>
      <c r="AB49" s="10">
        <v>11</v>
      </c>
      <c r="AC49" s="65"/>
      <c r="AD49" s="65"/>
      <c r="AE49" s="65"/>
      <c r="AF49" s="65"/>
      <c r="AG49" s="65"/>
      <c r="AH49" s="65"/>
      <c r="AI49" s="65"/>
      <c r="AJ49" s="65"/>
      <c r="AK49" s="65"/>
      <c r="AL49" s="10">
        <v>10</v>
      </c>
      <c r="AM49" s="67"/>
      <c r="AN49" s="67"/>
      <c r="AO49" s="67"/>
      <c r="AP49" s="67"/>
      <c r="AQ49" s="67"/>
      <c r="AR49" s="67"/>
    </row>
    <row r="50" spans="7:44">
      <c r="G50" s="10">
        <v>8</v>
      </c>
      <c r="H50" s="10" t="s">
        <v>34</v>
      </c>
      <c r="I50" s="60"/>
      <c r="Q50">
        <v>360</v>
      </c>
      <c r="R50" s="30">
        <f t="shared" si="2"/>
        <v>2</v>
      </c>
      <c r="S50" s="30">
        <f t="shared" si="3"/>
        <v>-4.90059381963448E-16</v>
      </c>
      <c r="AB50" s="10">
        <v>12</v>
      </c>
      <c r="AC50" s="65"/>
      <c r="AD50" s="65"/>
      <c r="AE50" s="65"/>
      <c r="AF50" s="65"/>
      <c r="AG50" s="65"/>
      <c r="AH50" s="65"/>
      <c r="AI50" s="65"/>
      <c r="AJ50" s="65"/>
      <c r="AK50" s="65"/>
      <c r="AL50" s="10">
        <v>11</v>
      </c>
      <c r="AM50" s="67"/>
      <c r="AN50" s="67"/>
      <c r="AO50" s="67"/>
      <c r="AP50" s="67"/>
      <c r="AQ50" s="67"/>
      <c r="AR50" s="67"/>
    </row>
    <row r="51" spans="7:44">
      <c r="G51" s="10">
        <v>9</v>
      </c>
      <c r="H51" s="10" t="s">
        <v>35</v>
      </c>
      <c r="I51" s="60"/>
      <c r="R51" s="30"/>
      <c r="S51" s="30"/>
      <c r="AL51" s="10">
        <v>12</v>
      </c>
      <c r="AM51" s="67"/>
      <c r="AN51" s="67"/>
      <c r="AO51" s="67"/>
      <c r="AP51" s="67"/>
      <c r="AQ51" s="67"/>
      <c r="AR51" s="67"/>
    </row>
    <row r="52" spans="7:44">
      <c r="G52" s="10">
        <v>10</v>
      </c>
      <c r="H52" s="10" t="s">
        <v>36</v>
      </c>
      <c r="I52" s="60"/>
      <c r="R52" s="30"/>
      <c r="S52" s="30"/>
      <c r="AB52" s="14" t="s">
        <v>94</v>
      </c>
    </row>
    <row r="53" spans="7:44">
      <c r="G53" s="10">
        <v>11</v>
      </c>
      <c r="H53" s="10" t="s">
        <v>37</v>
      </c>
      <c r="I53" s="60"/>
      <c r="R53" s="30"/>
      <c r="S53" s="30"/>
      <c r="AB53" s="8" t="s">
        <v>93</v>
      </c>
      <c r="AC53" s="62"/>
      <c r="AD53" s="62"/>
      <c r="AE53" s="62"/>
      <c r="AF53" s="62"/>
      <c r="AG53" s="62"/>
      <c r="AH53" s="62"/>
      <c r="AI53" s="62"/>
      <c r="AJ53" s="62"/>
      <c r="AK53" s="62"/>
      <c r="AL53" s="14" t="s">
        <v>94</v>
      </c>
    </row>
    <row r="54" spans="7:44">
      <c r="G54" s="10">
        <v>12</v>
      </c>
      <c r="H54" s="10" t="s">
        <v>38</v>
      </c>
      <c r="I54" s="60"/>
      <c r="R54" s="30"/>
      <c r="S54" s="30"/>
      <c r="AL54" s="8" t="s">
        <v>122</v>
      </c>
      <c r="AM54" s="67"/>
      <c r="AN54" s="67"/>
      <c r="AO54" s="67"/>
      <c r="AP54" s="67"/>
      <c r="AQ54" s="67"/>
      <c r="AR54" s="67"/>
    </row>
    <row r="55" spans="7:44">
      <c r="R55" s="30"/>
      <c r="S55" s="30"/>
    </row>
    <row r="56" spans="7:44">
      <c r="R56" s="30"/>
      <c r="S56" s="30"/>
    </row>
    <row r="57" spans="7:44">
      <c r="R57" s="30"/>
      <c r="S57" s="30"/>
    </row>
    <row r="58" spans="7:44">
      <c r="R58" s="30"/>
      <c r="S58" s="30"/>
    </row>
    <row r="59" spans="7:44">
      <c r="R59" s="30"/>
      <c r="S59" s="30"/>
    </row>
    <row r="60" spans="7:44">
      <c r="R60" s="30"/>
      <c r="S60" s="30"/>
    </row>
    <row r="61" spans="7:44">
      <c r="R61" s="30"/>
      <c r="S61" s="30"/>
    </row>
    <row r="62" spans="7:44">
      <c r="R62" s="30"/>
      <c r="S62" s="30"/>
    </row>
    <row r="63" spans="7:44">
      <c r="R63" s="30"/>
      <c r="S63" s="30"/>
    </row>
    <row r="64" spans="7:44">
      <c r="R64" s="30"/>
      <c r="S64" s="30"/>
    </row>
    <row r="65" spans="18:19">
      <c r="R65" s="30"/>
      <c r="S65" s="30"/>
    </row>
    <row r="66" spans="18:19">
      <c r="R66" s="30"/>
      <c r="S66" s="30"/>
    </row>
    <row r="67" spans="18:19">
      <c r="R67" s="30"/>
      <c r="S67" s="30"/>
    </row>
    <row r="68" spans="18:19">
      <c r="R68" s="30"/>
      <c r="S68" s="30"/>
    </row>
    <row r="69" spans="18:19">
      <c r="R69" s="30"/>
      <c r="S69" s="30"/>
    </row>
    <row r="70" spans="18:19">
      <c r="R70" s="30"/>
      <c r="S70" s="30"/>
    </row>
    <row r="71" spans="18:19">
      <c r="R71" s="30"/>
      <c r="S71" s="30"/>
    </row>
    <row r="72" spans="18:19">
      <c r="R72" s="30"/>
      <c r="S72" s="30"/>
    </row>
    <row r="73" spans="18:19">
      <c r="R73" s="30"/>
      <c r="S73" s="30"/>
    </row>
    <row r="74" spans="18:19">
      <c r="R74" s="30"/>
      <c r="S74" s="30"/>
    </row>
    <row r="75" spans="18:19">
      <c r="R75" s="30"/>
      <c r="S75" s="30"/>
    </row>
    <row r="76" spans="18:19">
      <c r="R76" s="30"/>
      <c r="S76" s="30"/>
    </row>
    <row r="77" spans="18:19">
      <c r="R77" s="30"/>
      <c r="S77" s="30"/>
    </row>
    <row r="78" spans="18:19">
      <c r="R78" s="30"/>
      <c r="S78" s="30"/>
    </row>
    <row r="79" spans="18:19">
      <c r="R79" s="30"/>
      <c r="S79" s="30"/>
    </row>
    <row r="80" spans="18:19">
      <c r="R80" s="30"/>
      <c r="S80" s="30"/>
    </row>
    <row r="81" spans="18:19">
      <c r="R81" s="30"/>
      <c r="S81" s="30"/>
    </row>
    <row r="82" spans="18:19">
      <c r="R82" s="30"/>
      <c r="S82" s="30"/>
    </row>
    <row r="83" spans="18:19">
      <c r="R83" s="30"/>
      <c r="S83" s="30"/>
    </row>
    <row r="84" spans="18:19">
      <c r="R84" s="30"/>
      <c r="S84" s="30"/>
    </row>
    <row r="85" spans="18:19">
      <c r="R85" s="30"/>
      <c r="S85" s="30"/>
    </row>
    <row r="86" spans="18:19">
      <c r="R86" s="30"/>
      <c r="S86" s="30"/>
    </row>
  </sheetData>
  <phoneticPr fontId="14"/>
  <pageMargins left="0" right="0" top="0.39370078740157483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Kengo Yoshida</dc:creator>
  <cp:lastModifiedBy>Kengo Yoshida</cp:lastModifiedBy>
  <cp:revision>12</cp:revision>
  <cp:lastPrinted>2019-11-23T08:03:53Z</cp:lastPrinted>
  <dcterms:created xsi:type="dcterms:W3CDTF">2017-10-20T23:41:04Z</dcterms:created>
  <dcterms:modified xsi:type="dcterms:W3CDTF">2019-12-20T07:36:41Z</dcterms:modified>
</cp:coreProperties>
</file>