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機械工学科特設ページ\JABEE\"/>
    </mc:Choice>
  </mc:AlternateContent>
  <xr:revisionPtr revIDLastSave="0" documentId="13_ncr:1_{B7CBD354-7A66-4764-9328-5D6EE2927330}" xr6:coauthVersionLast="36" xr6:coauthVersionMax="36" xr10:uidLastSave="{00000000-0000-0000-0000-000000000000}"/>
  <bookViews>
    <workbookView xWindow="0" yWindow="0" windowWidth="27045" windowHeight="10065" xr2:uid="{00000000-000D-0000-FFFF-FFFF00000000}"/>
  </bookViews>
  <sheets>
    <sheet name="達成度チェックシート " sheetId="6" r:id="rId1"/>
    <sheet name="Sheet2" sheetId="2" r:id="rId2"/>
    <sheet name="Sheet3" sheetId="3" r:id="rId3"/>
  </sheets>
  <definedNames>
    <definedName name="_xlnm.Print_Area" localSheetId="0">'達成度チェックシート '!$A$1:$Q$130</definedName>
  </definedNames>
  <calcPr calcId="191029"/>
</workbook>
</file>

<file path=xl/calcChain.xml><?xml version="1.0" encoding="utf-8"?>
<calcChain xmlns="http://schemas.openxmlformats.org/spreadsheetml/2006/main">
  <c r="H3" i="6" l="1"/>
  <c r="K3" i="6"/>
  <c r="L3" i="6"/>
  <c r="J3" i="6"/>
  <c r="N3" i="6"/>
  <c r="O3" i="6"/>
  <c r="P3" i="6"/>
  <c r="M3" i="6"/>
  <c r="Z129" i="6" l="1"/>
  <c r="Y129" i="6"/>
  <c r="X129" i="6"/>
  <c r="W129" i="6"/>
  <c r="V129" i="6"/>
  <c r="U129" i="6"/>
  <c r="T129" i="6"/>
  <c r="S129" i="6"/>
  <c r="R129" i="6"/>
  <c r="G129" i="6"/>
  <c r="Z128" i="6"/>
  <c r="Y128" i="6"/>
  <c r="X128" i="6"/>
  <c r="W128" i="6"/>
  <c r="V128" i="6"/>
  <c r="U128" i="6"/>
  <c r="T128" i="6"/>
  <c r="S128" i="6"/>
  <c r="R128" i="6"/>
  <c r="G128" i="6"/>
  <c r="Z127" i="6"/>
  <c r="Y127" i="6"/>
  <c r="X127" i="6"/>
  <c r="W127" i="6"/>
  <c r="V127" i="6"/>
  <c r="U127" i="6"/>
  <c r="T127" i="6"/>
  <c r="S127" i="6"/>
  <c r="R127" i="6"/>
  <c r="G127" i="6"/>
  <c r="G126" i="6"/>
  <c r="Z125" i="6"/>
  <c r="Y125" i="6"/>
  <c r="X125" i="6"/>
  <c r="W125" i="6"/>
  <c r="V125" i="6"/>
  <c r="U125" i="6"/>
  <c r="T125" i="6"/>
  <c r="S125" i="6"/>
  <c r="R125" i="6"/>
  <c r="G125" i="6"/>
  <c r="Z124" i="6"/>
  <c r="Y124" i="6"/>
  <c r="X124" i="6"/>
  <c r="W124" i="6"/>
  <c r="V124" i="6"/>
  <c r="U124" i="6"/>
  <c r="T124" i="6"/>
  <c r="S124" i="6"/>
  <c r="R124" i="6"/>
  <c r="G124" i="6"/>
  <c r="Z123" i="6"/>
  <c r="Y123" i="6"/>
  <c r="X123" i="6"/>
  <c r="W123" i="6"/>
  <c r="V123" i="6"/>
  <c r="U123" i="6"/>
  <c r="T123" i="6"/>
  <c r="S123" i="6"/>
  <c r="R123" i="6"/>
  <c r="G123" i="6"/>
  <c r="Z122" i="6"/>
  <c r="Y122" i="6"/>
  <c r="X122" i="6"/>
  <c r="W122" i="6"/>
  <c r="V122" i="6"/>
  <c r="U122" i="6"/>
  <c r="T122" i="6"/>
  <c r="S122" i="6"/>
  <c r="R122" i="6"/>
  <c r="G122" i="6"/>
  <c r="Z121" i="6"/>
  <c r="Y121" i="6"/>
  <c r="X121" i="6"/>
  <c r="W121" i="6"/>
  <c r="V121" i="6"/>
  <c r="U121" i="6"/>
  <c r="T121" i="6"/>
  <c r="S121" i="6"/>
  <c r="R121" i="6"/>
  <c r="G121" i="6"/>
  <c r="Z120" i="6"/>
  <c r="Y120" i="6"/>
  <c r="X120" i="6"/>
  <c r="W120" i="6"/>
  <c r="V120" i="6"/>
  <c r="U120" i="6"/>
  <c r="T120" i="6"/>
  <c r="S120" i="6"/>
  <c r="R120" i="6"/>
  <c r="G120" i="6"/>
  <c r="Z119" i="6"/>
  <c r="Y119" i="6"/>
  <c r="X119" i="6"/>
  <c r="W119" i="6"/>
  <c r="V119" i="6"/>
  <c r="U119" i="6"/>
  <c r="T119" i="6"/>
  <c r="S119" i="6"/>
  <c r="R119" i="6"/>
  <c r="G119" i="6"/>
  <c r="Z118" i="6"/>
  <c r="Y118" i="6"/>
  <c r="X118" i="6"/>
  <c r="W118" i="6"/>
  <c r="V118" i="6"/>
  <c r="U118" i="6"/>
  <c r="T118" i="6"/>
  <c r="S118" i="6"/>
  <c r="R118" i="6"/>
  <c r="G118" i="6"/>
  <c r="Z117" i="6"/>
  <c r="Y117" i="6"/>
  <c r="X117" i="6"/>
  <c r="W117" i="6"/>
  <c r="V117" i="6"/>
  <c r="U117" i="6"/>
  <c r="T117" i="6"/>
  <c r="S117" i="6"/>
  <c r="R117" i="6"/>
  <c r="G117" i="6"/>
  <c r="Z116" i="6"/>
  <c r="Y116" i="6"/>
  <c r="X116" i="6"/>
  <c r="W116" i="6"/>
  <c r="V116" i="6"/>
  <c r="U116" i="6"/>
  <c r="T116" i="6"/>
  <c r="S116" i="6"/>
  <c r="R116" i="6"/>
  <c r="G116" i="6"/>
  <c r="Z115" i="6"/>
  <c r="Y115" i="6"/>
  <c r="X115" i="6"/>
  <c r="W115" i="6"/>
  <c r="V115" i="6"/>
  <c r="U115" i="6"/>
  <c r="T115" i="6"/>
  <c r="S115" i="6"/>
  <c r="R115" i="6"/>
  <c r="G115" i="6"/>
  <c r="Z114" i="6"/>
  <c r="Y114" i="6"/>
  <c r="X114" i="6"/>
  <c r="W114" i="6"/>
  <c r="V114" i="6"/>
  <c r="U114" i="6"/>
  <c r="T114" i="6"/>
  <c r="S114" i="6"/>
  <c r="R114" i="6"/>
  <c r="G114" i="6"/>
  <c r="Z113" i="6"/>
  <c r="Y113" i="6"/>
  <c r="X113" i="6"/>
  <c r="W113" i="6"/>
  <c r="V113" i="6"/>
  <c r="U113" i="6"/>
  <c r="T113" i="6"/>
  <c r="S113" i="6"/>
  <c r="R113" i="6"/>
  <c r="G113" i="6"/>
  <c r="Z112" i="6"/>
  <c r="Y112" i="6"/>
  <c r="X112" i="6"/>
  <c r="W112" i="6"/>
  <c r="V112" i="6"/>
  <c r="U112" i="6"/>
  <c r="T112" i="6"/>
  <c r="S112" i="6"/>
  <c r="R112" i="6"/>
  <c r="G112" i="6"/>
  <c r="Z111" i="6"/>
  <c r="Y111" i="6"/>
  <c r="X111" i="6"/>
  <c r="W111" i="6"/>
  <c r="V111" i="6"/>
  <c r="U111" i="6"/>
  <c r="T111" i="6"/>
  <c r="S111" i="6"/>
  <c r="R111" i="6"/>
  <c r="G111" i="6"/>
  <c r="Z110" i="6"/>
  <c r="Y110" i="6"/>
  <c r="X110" i="6"/>
  <c r="W110" i="6"/>
  <c r="V110" i="6"/>
  <c r="U110" i="6"/>
  <c r="T110" i="6"/>
  <c r="S110" i="6"/>
  <c r="R110" i="6"/>
  <c r="G110" i="6"/>
  <c r="Z109" i="6"/>
  <c r="Y109" i="6"/>
  <c r="X109" i="6"/>
  <c r="W109" i="6"/>
  <c r="V109" i="6"/>
  <c r="U109" i="6"/>
  <c r="T109" i="6"/>
  <c r="S109" i="6"/>
  <c r="R109" i="6"/>
  <c r="G109" i="6"/>
  <c r="Z108" i="6"/>
  <c r="Y108" i="6"/>
  <c r="X108" i="6"/>
  <c r="W108" i="6"/>
  <c r="V108" i="6"/>
  <c r="U108" i="6"/>
  <c r="T108" i="6"/>
  <c r="S108" i="6"/>
  <c r="R108" i="6"/>
  <c r="G108" i="6"/>
  <c r="Z107" i="6"/>
  <c r="Y107" i="6"/>
  <c r="X107" i="6"/>
  <c r="W107" i="6"/>
  <c r="V107" i="6"/>
  <c r="U107" i="6"/>
  <c r="T107" i="6"/>
  <c r="S107" i="6"/>
  <c r="R107" i="6"/>
  <c r="G107" i="6"/>
  <c r="Z106" i="6"/>
  <c r="Y106" i="6"/>
  <c r="X106" i="6"/>
  <c r="W106" i="6"/>
  <c r="V106" i="6"/>
  <c r="U106" i="6"/>
  <c r="T106" i="6"/>
  <c r="S106" i="6"/>
  <c r="R106" i="6"/>
  <c r="G106" i="6"/>
  <c r="Z105" i="6"/>
  <c r="Y105" i="6"/>
  <c r="X105" i="6"/>
  <c r="W105" i="6"/>
  <c r="V105" i="6"/>
  <c r="U105" i="6"/>
  <c r="T105" i="6"/>
  <c r="S105" i="6"/>
  <c r="R105" i="6"/>
  <c r="G105" i="6"/>
  <c r="Z104" i="6"/>
  <c r="Y104" i="6"/>
  <c r="X104" i="6"/>
  <c r="W104" i="6"/>
  <c r="V104" i="6"/>
  <c r="U104" i="6"/>
  <c r="T104" i="6"/>
  <c r="S104" i="6"/>
  <c r="R104" i="6"/>
  <c r="G104" i="6"/>
  <c r="Z103" i="6"/>
  <c r="Y103" i="6"/>
  <c r="X103" i="6"/>
  <c r="W103" i="6"/>
  <c r="V103" i="6"/>
  <c r="U103" i="6"/>
  <c r="T103" i="6"/>
  <c r="S103" i="6"/>
  <c r="R103" i="6"/>
  <c r="G103" i="6"/>
  <c r="Z102" i="6"/>
  <c r="Y102" i="6"/>
  <c r="X102" i="6"/>
  <c r="W102" i="6"/>
  <c r="V102" i="6"/>
  <c r="U102" i="6"/>
  <c r="T102" i="6"/>
  <c r="S102" i="6"/>
  <c r="R102" i="6"/>
  <c r="G102" i="6"/>
  <c r="Z101" i="6"/>
  <c r="Y101" i="6"/>
  <c r="X101" i="6"/>
  <c r="W101" i="6"/>
  <c r="V101" i="6"/>
  <c r="U101" i="6"/>
  <c r="T101" i="6"/>
  <c r="S101" i="6"/>
  <c r="R101" i="6"/>
  <c r="G101" i="6"/>
  <c r="Z100" i="6"/>
  <c r="Y100" i="6"/>
  <c r="X100" i="6"/>
  <c r="W100" i="6"/>
  <c r="V100" i="6"/>
  <c r="U100" i="6"/>
  <c r="T100" i="6"/>
  <c r="S100" i="6"/>
  <c r="R100" i="6"/>
  <c r="G100" i="6"/>
  <c r="Z99" i="6"/>
  <c r="Y99" i="6"/>
  <c r="X99" i="6"/>
  <c r="W99" i="6"/>
  <c r="V99" i="6"/>
  <c r="U99" i="6"/>
  <c r="T99" i="6"/>
  <c r="S99" i="6"/>
  <c r="R99" i="6"/>
  <c r="G99" i="6"/>
  <c r="Z98" i="6"/>
  <c r="Y98" i="6"/>
  <c r="X98" i="6"/>
  <c r="W98" i="6"/>
  <c r="V98" i="6"/>
  <c r="U98" i="6"/>
  <c r="T98" i="6"/>
  <c r="S98" i="6"/>
  <c r="R98" i="6"/>
  <c r="G98" i="6"/>
  <c r="Z97" i="6"/>
  <c r="Y97" i="6"/>
  <c r="X97" i="6"/>
  <c r="W97" i="6"/>
  <c r="V97" i="6"/>
  <c r="U97" i="6"/>
  <c r="T97" i="6"/>
  <c r="S97" i="6"/>
  <c r="R97" i="6"/>
  <c r="G97" i="6"/>
  <c r="Z96" i="6"/>
  <c r="Y96" i="6"/>
  <c r="X96" i="6"/>
  <c r="W96" i="6"/>
  <c r="V96" i="6"/>
  <c r="U96" i="6"/>
  <c r="T96" i="6"/>
  <c r="S96" i="6"/>
  <c r="R96" i="6"/>
  <c r="G96" i="6"/>
  <c r="Z95" i="6"/>
  <c r="Y95" i="6"/>
  <c r="X95" i="6"/>
  <c r="W95" i="6"/>
  <c r="V95" i="6"/>
  <c r="U95" i="6"/>
  <c r="T95" i="6"/>
  <c r="S95" i="6"/>
  <c r="R95" i="6"/>
  <c r="G95" i="6"/>
  <c r="Z94" i="6"/>
  <c r="Y94" i="6"/>
  <c r="X94" i="6"/>
  <c r="W94" i="6"/>
  <c r="V94" i="6"/>
  <c r="U94" i="6"/>
  <c r="T94" i="6"/>
  <c r="S94" i="6"/>
  <c r="R94" i="6"/>
  <c r="G94" i="6"/>
  <c r="Z93" i="6"/>
  <c r="Y93" i="6"/>
  <c r="X93" i="6"/>
  <c r="W93" i="6"/>
  <c r="V93" i="6"/>
  <c r="U93" i="6"/>
  <c r="T93" i="6"/>
  <c r="S93" i="6"/>
  <c r="R93" i="6"/>
  <c r="G93" i="6"/>
  <c r="Z92" i="6"/>
  <c r="Y92" i="6"/>
  <c r="X92" i="6"/>
  <c r="W92" i="6"/>
  <c r="V92" i="6"/>
  <c r="U92" i="6"/>
  <c r="T92" i="6"/>
  <c r="S92" i="6"/>
  <c r="R92" i="6"/>
  <c r="G92" i="6"/>
  <c r="Z91" i="6"/>
  <c r="Y91" i="6"/>
  <c r="X91" i="6"/>
  <c r="W91" i="6"/>
  <c r="V91" i="6"/>
  <c r="U91" i="6"/>
  <c r="T91" i="6"/>
  <c r="S91" i="6"/>
  <c r="R91" i="6"/>
  <c r="G91" i="6"/>
  <c r="Z90" i="6"/>
  <c r="Y90" i="6"/>
  <c r="X90" i="6"/>
  <c r="W90" i="6"/>
  <c r="V90" i="6"/>
  <c r="U90" i="6"/>
  <c r="T90" i="6"/>
  <c r="S90" i="6"/>
  <c r="R90" i="6"/>
  <c r="G90" i="6"/>
  <c r="Z89" i="6"/>
  <c r="Y89" i="6"/>
  <c r="X89" i="6"/>
  <c r="W89" i="6"/>
  <c r="V89" i="6"/>
  <c r="U89" i="6"/>
  <c r="T89" i="6"/>
  <c r="S89" i="6"/>
  <c r="R89" i="6"/>
  <c r="G89" i="6"/>
  <c r="Z88" i="6"/>
  <c r="Y88" i="6"/>
  <c r="X88" i="6"/>
  <c r="W88" i="6"/>
  <c r="V88" i="6"/>
  <c r="U88" i="6"/>
  <c r="T88" i="6"/>
  <c r="S88" i="6"/>
  <c r="R88" i="6"/>
  <c r="G88" i="6"/>
  <c r="Z87" i="6"/>
  <c r="Y87" i="6"/>
  <c r="X87" i="6"/>
  <c r="W87" i="6"/>
  <c r="V87" i="6"/>
  <c r="U87" i="6"/>
  <c r="T87" i="6"/>
  <c r="S87" i="6"/>
  <c r="R87" i="6"/>
  <c r="G87" i="6"/>
  <c r="Z86" i="6"/>
  <c r="Y86" i="6"/>
  <c r="X86" i="6"/>
  <c r="W86" i="6"/>
  <c r="V86" i="6"/>
  <c r="U86" i="6"/>
  <c r="T86" i="6"/>
  <c r="S86" i="6"/>
  <c r="R86" i="6"/>
  <c r="G86" i="6"/>
  <c r="Z85" i="6"/>
  <c r="Y85" i="6"/>
  <c r="X85" i="6"/>
  <c r="W85" i="6"/>
  <c r="V85" i="6"/>
  <c r="U85" i="6"/>
  <c r="T85" i="6"/>
  <c r="S85" i="6"/>
  <c r="R85" i="6"/>
  <c r="G85" i="6"/>
  <c r="Z84" i="6"/>
  <c r="Y84" i="6"/>
  <c r="X84" i="6"/>
  <c r="W84" i="6"/>
  <c r="V84" i="6"/>
  <c r="U84" i="6"/>
  <c r="T84" i="6"/>
  <c r="S84" i="6"/>
  <c r="R84" i="6"/>
  <c r="G84" i="6"/>
  <c r="Z83" i="6"/>
  <c r="Y83" i="6"/>
  <c r="X83" i="6"/>
  <c r="W83" i="6"/>
  <c r="V83" i="6"/>
  <c r="U83" i="6"/>
  <c r="T83" i="6"/>
  <c r="S83" i="6"/>
  <c r="R83" i="6"/>
  <c r="G83" i="6"/>
  <c r="Z82" i="6"/>
  <c r="Y82" i="6"/>
  <c r="X82" i="6"/>
  <c r="W82" i="6"/>
  <c r="V82" i="6"/>
  <c r="U82" i="6"/>
  <c r="T82" i="6"/>
  <c r="S82" i="6"/>
  <c r="R82" i="6"/>
  <c r="G82" i="6"/>
  <c r="Z81" i="6"/>
  <c r="Y81" i="6"/>
  <c r="X81" i="6"/>
  <c r="W81" i="6"/>
  <c r="V81" i="6"/>
  <c r="U81" i="6"/>
  <c r="T81" i="6"/>
  <c r="S81" i="6"/>
  <c r="R81" i="6"/>
  <c r="G81" i="6"/>
  <c r="Z80" i="6"/>
  <c r="Y80" i="6"/>
  <c r="X80" i="6"/>
  <c r="W80" i="6"/>
  <c r="V80" i="6"/>
  <c r="U80" i="6"/>
  <c r="T80" i="6"/>
  <c r="S80" i="6"/>
  <c r="R80" i="6"/>
  <c r="G80" i="6"/>
  <c r="Z79" i="6"/>
  <c r="Y79" i="6"/>
  <c r="X79" i="6"/>
  <c r="W79" i="6"/>
  <c r="V79" i="6"/>
  <c r="U79" i="6"/>
  <c r="T79" i="6"/>
  <c r="S79" i="6"/>
  <c r="R79" i="6"/>
  <c r="G79" i="6"/>
  <c r="Z78" i="6"/>
  <c r="Y78" i="6"/>
  <c r="X78" i="6"/>
  <c r="W78" i="6"/>
  <c r="V78" i="6"/>
  <c r="U78" i="6"/>
  <c r="T78" i="6"/>
  <c r="S78" i="6"/>
  <c r="R78" i="6"/>
  <c r="G78" i="6"/>
  <c r="Z77" i="6"/>
  <c r="Y77" i="6"/>
  <c r="X77" i="6"/>
  <c r="W77" i="6"/>
  <c r="V77" i="6"/>
  <c r="U77" i="6"/>
  <c r="T77" i="6"/>
  <c r="S77" i="6"/>
  <c r="R77" i="6"/>
  <c r="G77" i="6"/>
  <c r="Z76" i="6"/>
  <c r="Y76" i="6"/>
  <c r="X76" i="6"/>
  <c r="W76" i="6"/>
  <c r="V76" i="6"/>
  <c r="U76" i="6"/>
  <c r="T76" i="6"/>
  <c r="S76" i="6"/>
  <c r="R76" i="6"/>
  <c r="G76" i="6"/>
  <c r="Z75" i="6"/>
  <c r="Y75" i="6"/>
  <c r="X75" i="6"/>
  <c r="W75" i="6"/>
  <c r="V75" i="6"/>
  <c r="U75" i="6"/>
  <c r="T75" i="6"/>
  <c r="S75" i="6"/>
  <c r="R75" i="6"/>
  <c r="G75" i="6"/>
  <c r="Z74" i="6"/>
  <c r="Y74" i="6"/>
  <c r="X74" i="6"/>
  <c r="W74" i="6"/>
  <c r="V74" i="6"/>
  <c r="U74" i="6"/>
  <c r="T74" i="6"/>
  <c r="S74" i="6"/>
  <c r="R74" i="6"/>
  <c r="G74" i="6"/>
  <c r="Z73" i="6"/>
  <c r="Y73" i="6"/>
  <c r="X73" i="6"/>
  <c r="W73" i="6"/>
  <c r="V73" i="6"/>
  <c r="U73" i="6"/>
  <c r="T73" i="6"/>
  <c r="S73" i="6"/>
  <c r="R73" i="6"/>
  <c r="G73" i="6"/>
  <c r="Z72" i="6"/>
  <c r="Y72" i="6"/>
  <c r="X72" i="6"/>
  <c r="W72" i="6"/>
  <c r="V72" i="6"/>
  <c r="U72" i="6"/>
  <c r="T72" i="6"/>
  <c r="S72" i="6"/>
  <c r="R72" i="6"/>
  <c r="G72" i="6"/>
  <c r="Z71" i="6"/>
  <c r="Y71" i="6"/>
  <c r="X71" i="6"/>
  <c r="W71" i="6"/>
  <c r="V71" i="6"/>
  <c r="U71" i="6"/>
  <c r="T71" i="6"/>
  <c r="S71" i="6"/>
  <c r="R71" i="6"/>
  <c r="G71" i="6"/>
  <c r="Z70" i="6"/>
  <c r="Y70" i="6"/>
  <c r="X70" i="6"/>
  <c r="W70" i="6"/>
  <c r="V70" i="6"/>
  <c r="U70" i="6"/>
  <c r="T70" i="6"/>
  <c r="S70" i="6"/>
  <c r="R70" i="6"/>
  <c r="G70" i="6"/>
  <c r="Z69" i="6"/>
  <c r="Y69" i="6"/>
  <c r="X69" i="6"/>
  <c r="W69" i="6"/>
  <c r="V69" i="6"/>
  <c r="V130" i="6" s="1"/>
  <c r="L5" i="6" s="1"/>
  <c r="L8" i="6" s="1"/>
  <c r="U69" i="6"/>
  <c r="U130" i="6" s="1"/>
  <c r="K5" i="6" s="1"/>
  <c r="K8" i="6" s="1"/>
  <c r="T69" i="6"/>
  <c r="S69" i="6"/>
  <c r="R69" i="6"/>
  <c r="G69" i="6"/>
  <c r="Z67" i="6"/>
  <c r="Y67" i="6"/>
  <c r="X67" i="6"/>
  <c r="W67" i="6"/>
  <c r="V67" i="6"/>
  <c r="U67" i="6"/>
  <c r="T67" i="6"/>
  <c r="S67" i="6"/>
  <c r="R67" i="6"/>
  <c r="G67" i="6"/>
  <c r="Z66" i="6"/>
  <c r="Y66" i="6"/>
  <c r="X66" i="6"/>
  <c r="W66" i="6"/>
  <c r="V66" i="6"/>
  <c r="U66" i="6"/>
  <c r="T66" i="6"/>
  <c r="S66" i="6"/>
  <c r="R66" i="6"/>
  <c r="G66" i="6"/>
  <c r="Z65" i="6"/>
  <c r="Y65" i="6"/>
  <c r="X65" i="6"/>
  <c r="W65" i="6"/>
  <c r="V65" i="6"/>
  <c r="U65" i="6"/>
  <c r="T65" i="6"/>
  <c r="S65" i="6"/>
  <c r="R65" i="6"/>
  <c r="G65" i="6"/>
  <c r="Z64" i="6"/>
  <c r="Y64" i="6"/>
  <c r="X64" i="6"/>
  <c r="W64" i="6"/>
  <c r="V64" i="6"/>
  <c r="U64" i="6"/>
  <c r="T64" i="6"/>
  <c r="S64" i="6"/>
  <c r="R64" i="6"/>
  <c r="G64" i="6"/>
  <c r="Z63" i="6"/>
  <c r="Y63" i="6"/>
  <c r="X63" i="6"/>
  <c r="W63" i="6"/>
  <c r="V63" i="6"/>
  <c r="U63" i="6"/>
  <c r="T63" i="6"/>
  <c r="S63" i="6"/>
  <c r="R63" i="6"/>
  <c r="G63" i="6"/>
  <c r="Z62" i="6"/>
  <c r="Y62" i="6"/>
  <c r="X62" i="6"/>
  <c r="W62" i="6"/>
  <c r="V62" i="6"/>
  <c r="U62" i="6"/>
  <c r="T62" i="6"/>
  <c r="S62" i="6"/>
  <c r="R62" i="6"/>
  <c r="G62" i="6"/>
  <c r="Z61" i="6"/>
  <c r="Y61" i="6"/>
  <c r="X61" i="6"/>
  <c r="W61" i="6"/>
  <c r="V61" i="6"/>
  <c r="U61" i="6"/>
  <c r="T61" i="6"/>
  <c r="S61" i="6"/>
  <c r="R61" i="6"/>
  <c r="G61" i="6"/>
  <c r="Z60" i="6"/>
  <c r="Y60" i="6"/>
  <c r="X60" i="6"/>
  <c r="W60" i="6"/>
  <c r="V60" i="6"/>
  <c r="U60" i="6"/>
  <c r="T60" i="6"/>
  <c r="S60" i="6"/>
  <c r="R60" i="6"/>
  <c r="G60" i="6"/>
  <c r="Z59" i="6"/>
  <c r="Y59" i="6"/>
  <c r="X59" i="6"/>
  <c r="W59" i="6"/>
  <c r="V59" i="6"/>
  <c r="U59" i="6"/>
  <c r="T59" i="6"/>
  <c r="S59" i="6"/>
  <c r="R59" i="6"/>
  <c r="G59" i="6"/>
  <c r="Z58" i="6"/>
  <c r="Y58" i="6"/>
  <c r="X58" i="6"/>
  <c r="W58" i="6"/>
  <c r="V58" i="6"/>
  <c r="U58" i="6"/>
  <c r="T58" i="6"/>
  <c r="S58" i="6"/>
  <c r="R58" i="6"/>
  <c r="G58" i="6"/>
  <c r="Z57" i="6"/>
  <c r="Y57" i="6"/>
  <c r="X57" i="6"/>
  <c r="W57" i="6"/>
  <c r="V57" i="6"/>
  <c r="U57" i="6"/>
  <c r="T57" i="6"/>
  <c r="S57" i="6"/>
  <c r="R57" i="6"/>
  <c r="G57" i="6"/>
  <c r="Z56" i="6"/>
  <c r="Y56" i="6"/>
  <c r="X56" i="6"/>
  <c r="W56" i="6"/>
  <c r="V56" i="6"/>
  <c r="U56" i="6"/>
  <c r="T56" i="6"/>
  <c r="S56" i="6"/>
  <c r="R56" i="6"/>
  <c r="G56" i="6"/>
  <c r="Z55" i="6"/>
  <c r="Y55" i="6"/>
  <c r="X55" i="6"/>
  <c r="W55" i="6"/>
  <c r="V55" i="6"/>
  <c r="U55" i="6"/>
  <c r="T55" i="6"/>
  <c r="S55" i="6"/>
  <c r="R55" i="6"/>
  <c r="G55" i="6"/>
  <c r="Z54" i="6"/>
  <c r="Y54" i="6"/>
  <c r="X54" i="6"/>
  <c r="W54" i="6"/>
  <c r="V54" i="6"/>
  <c r="U54" i="6"/>
  <c r="T54" i="6"/>
  <c r="S54" i="6"/>
  <c r="R54" i="6"/>
  <c r="G54" i="6"/>
  <c r="Z53" i="6"/>
  <c r="Y53" i="6"/>
  <c r="X53" i="6"/>
  <c r="W53" i="6"/>
  <c r="V53" i="6"/>
  <c r="U53" i="6"/>
  <c r="T53" i="6"/>
  <c r="S53" i="6"/>
  <c r="R53" i="6"/>
  <c r="G53" i="6"/>
  <c r="Z52" i="6"/>
  <c r="Y52" i="6"/>
  <c r="X52" i="6"/>
  <c r="W52" i="6"/>
  <c r="V52" i="6"/>
  <c r="U52" i="6"/>
  <c r="T52" i="6"/>
  <c r="S52" i="6"/>
  <c r="R52" i="6"/>
  <c r="G52" i="6"/>
  <c r="Z51" i="6"/>
  <c r="Y51" i="6"/>
  <c r="X51" i="6"/>
  <c r="W51" i="6"/>
  <c r="V51" i="6"/>
  <c r="U51" i="6"/>
  <c r="T51" i="6"/>
  <c r="S51" i="6"/>
  <c r="R51" i="6"/>
  <c r="G51" i="6"/>
  <c r="Z50" i="6"/>
  <c r="Y50" i="6"/>
  <c r="X50" i="6"/>
  <c r="W50" i="6"/>
  <c r="V50" i="6"/>
  <c r="U50" i="6"/>
  <c r="T50" i="6"/>
  <c r="S50" i="6"/>
  <c r="R50" i="6"/>
  <c r="G50" i="6"/>
  <c r="Z49" i="6"/>
  <c r="Y49" i="6"/>
  <c r="X49" i="6"/>
  <c r="W49" i="6"/>
  <c r="V49" i="6"/>
  <c r="U49" i="6"/>
  <c r="T49" i="6"/>
  <c r="S49" i="6"/>
  <c r="R49" i="6"/>
  <c r="G49" i="6"/>
  <c r="Z48" i="6"/>
  <c r="Y48" i="6"/>
  <c r="X48" i="6"/>
  <c r="W48" i="6"/>
  <c r="V48" i="6"/>
  <c r="U48" i="6"/>
  <c r="T48" i="6"/>
  <c r="S48" i="6"/>
  <c r="R48" i="6"/>
  <c r="G48" i="6"/>
  <c r="Z47" i="6"/>
  <c r="Y47" i="6"/>
  <c r="X47" i="6"/>
  <c r="W47" i="6"/>
  <c r="V47" i="6"/>
  <c r="U47" i="6"/>
  <c r="T47" i="6"/>
  <c r="S47" i="6"/>
  <c r="R47" i="6"/>
  <c r="G47" i="6"/>
  <c r="Z46" i="6"/>
  <c r="Y46" i="6"/>
  <c r="X46" i="6"/>
  <c r="W46" i="6"/>
  <c r="V46" i="6"/>
  <c r="U46" i="6"/>
  <c r="T46" i="6"/>
  <c r="S46" i="6"/>
  <c r="R46" i="6"/>
  <c r="G46" i="6"/>
  <c r="Z45" i="6"/>
  <c r="Y45" i="6"/>
  <c r="X45" i="6"/>
  <c r="W45" i="6"/>
  <c r="V45" i="6"/>
  <c r="U45" i="6"/>
  <c r="T45" i="6"/>
  <c r="S45" i="6"/>
  <c r="R45" i="6"/>
  <c r="G45" i="6"/>
  <c r="Z44" i="6"/>
  <c r="Y44" i="6"/>
  <c r="X44" i="6"/>
  <c r="W44" i="6"/>
  <c r="V44" i="6"/>
  <c r="U44" i="6"/>
  <c r="T44" i="6"/>
  <c r="S44" i="6"/>
  <c r="R44" i="6"/>
  <c r="G44" i="6"/>
  <c r="Z43" i="6"/>
  <c r="Y43" i="6"/>
  <c r="X43" i="6"/>
  <c r="W43" i="6"/>
  <c r="V43" i="6"/>
  <c r="U43" i="6"/>
  <c r="T43" i="6"/>
  <c r="S43" i="6"/>
  <c r="R43" i="6"/>
  <c r="G43" i="6"/>
  <c r="Z42" i="6"/>
  <c r="Y42" i="6"/>
  <c r="X42" i="6"/>
  <c r="W42" i="6"/>
  <c r="V42" i="6"/>
  <c r="U42" i="6"/>
  <c r="T42" i="6"/>
  <c r="S42" i="6"/>
  <c r="R42" i="6"/>
  <c r="G42" i="6"/>
  <c r="Z41" i="6"/>
  <c r="Y41" i="6"/>
  <c r="X41" i="6"/>
  <c r="W41" i="6"/>
  <c r="V41" i="6"/>
  <c r="U41" i="6"/>
  <c r="T41" i="6"/>
  <c r="S41" i="6"/>
  <c r="R41" i="6"/>
  <c r="G41" i="6"/>
  <c r="Z40" i="6"/>
  <c r="Y40" i="6"/>
  <c r="X40" i="6"/>
  <c r="W40" i="6"/>
  <c r="V40" i="6"/>
  <c r="U40" i="6"/>
  <c r="T40" i="6"/>
  <c r="S40" i="6"/>
  <c r="R40" i="6"/>
  <c r="G40" i="6"/>
  <c r="Z39" i="6"/>
  <c r="Y39" i="6"/>
  <c r="X39" i="6"/>
  <c r="W39" i="6"/>
  <c r="V39" i="6"/>
  <c r="U39" i="6"/>
  <c r="T39" i="6"/>
  <c r="S39" i="6"/>
  <c r="R39" i="6"/>
  <c r="G39" i="6"/>
  <c r="Z38" i="6"/>
  <c r="Y38" i="6"/>
  <c r="X38" i="6"/>
  <c r="W38" i="6"/>
  <c r="V38" i="6"/>
  <c r="U38" i="6"/>
  <c r="T38" i="6"/>
  <c r="S38" i="6"/>
  <c r="R38" i="6"/>
  <c r="G38" i="6"/>
  <c r="Z37" i="6"/>
  <c r="Y37" i="6"/>
  <c r="X37" i="6"/>
  <c r="W37" i="6"/>
  <c r="V37" i="6"/>
  <c r="U37" i="6"/>
  <c r="T37" i="6"/>
  <c r="S37" i="6"/>
  <c r="R37" i="6"/>
  <c r="G37" i="6"/>
  <c r="Z36" i="6"/>
  <c r="Y36" i="6"/>
  <c r="X36" i="6"/>
  <c r="W36" i="6"/>
  <c r="V36" i="6"/>
  <c r="U36" i="6"/>
  <c r="T36" i="6"/>
  <c r="S36" i="6"/>
  <c r="R36" i="6"/>
  <c r="G36" i="6"/>
  <c r="Z35" i="6"/>
  <c r="Y35" i="6"/>
  <c r="X35" i="6"/>
  <c r="W35" i="6"/>
  <c r="V35" i="6"/>
  <c r="U35" i="6"/>
  <c r="T35" i="6"/>
  <c r="S35" i="6"/>
  <c r="R35" i="6"/>
  <c r="G35" i="6"/>
  <c r="Z34" i="6"/>
  <c r="Y34" i="6"/>
  <c r="X34" i="6"/>
  <c r="W34" i="6"/>
  <c r="V34" i="6"/>
  <c r="U34" i="6"/>
  <c r="T34" i="6"/>
  <c r="S34" i="6"/>
  <c r="R34" i="6"/>
  <c r="G34" i="6"/>
  <c r="Z33" i="6"/>
  <c r="Y33" i="6"/>
  <c r="X33" i="6"/>
  <c r="W33" i="6"/>
  <c r="V33" i="6"/>
  <c r="U33" i="6"/>
  <c r="T33" i="6"/>
  <c r="S33" i="6"/>
  <c r="R33" i="6"/>
  <c r="G33" i="6"/>
  <c r="Z32" i="6"/>
  <c r="Y32" i="6"/>
  <c r="X32" i="6"/>
  <c r="W32" i="6"/>
  <c r="V32" i="6"/>
  <c r="U32" i="6"/>
  <c r="T32" i="6"/>
  <c r="S32" i="6"/>
  <c r="R32" i="6"/>
  <c r="G32" i="6"/>
  <c r="Z31" i="6"/>
  <c r="Y31" i="6"/>
  <c r="X31" i="6"/>
  <c r="W31" i="6"/>
  <c r="V31" i="6"/>
  <c r="U31" i="6"/>
  <c r="T31" i="6"/>
  <c r="S31" i="6"/>
  <c r="R31" i="6"/>
  <c r="G31" i="6"/>
  <c r="Z30" i="6"/>
  <c r="Y30" i="6"/>
  <c r="X30" i="6"/>
  <c r="W30" i="6"/>
  <c r="V30" i="6"/>
  <c r="U30" i="6"/>
  <c r="T30" i="6"/>
  <c r="S30" i="6"/>
  <c r="R30" i="6"/>
  <c r="G30" i="6"/>
  <c r="Z29" i="6"/>
  <c r="Y29" i="6"/>
  <c r="X29" i="6"/>
  <c r="W29" i="6"/>
  <c r="V29" i="6"/>
  <c r="U29" i="6"/>
  <c r="T29" i="6"/>
  <c r="S29" i="6"/>
  <c r="R29" i="6"/>
  <c r="G29" i="6"/>
  <c r="Z28" i="6"/>
  <c r="Y28" i="6"/>
  <c r="X28" i="6"/>
  <c r="W28" i="6"/>
  <c r="V28" i="6"/>
  <c r="U28" i="6"/>
  <c r="T28" i="6"/>
  <c r="S28" i="6"/>
  <c r="R28" i="6"/>
  <c r="G28" i="6"/>
  <c r="Z27" i="6"/>
  <c r="Y27" i="6"/>
  <c r="X27" i="6"/>
  <c r="W27" i="6"/>
  <c r="V27" i="6"/>
  <c r="U27" i="6"/>
  <c r="T27" i="6"/>
  <c r="S27" i="6"/>
  <c r="R27" i="6"/>
  <c r="G27" i="6"/>
  <c r="Z26" i="6"/>
  <c r="Y26" i="6"/>
  <c r="X26" i="6"/>
  <c r="W26" i="6"/>
  <c r="V26" i="6"/>
  <c r="U26" i="6"/>
  <c r="T26" i="6"/>
  <c r="S26" i="6"/>
  <c r="R26" i="6"/>
  <c r="G26" i="6"/>
  <c r="Z25" i="6"/>
  <c r="Y25" i="6"/>
  <c r="X25" i="6"/>
  <c r="W25" i="6"/>
  <c r="V25" i="6"/>
  <c r="U25" i="6"/>
  <c r="T25" i="6"/>
  <c r="S25" i="6"/>
  <c r="R25" i="6"/>
  <c r="G25" i="6"/>
  <c r="Z24" i="6"/>
  <c r="Y24" i="6"/>
  <c r="X24" i="6"/>
  <c r="W24" i="6"/>
  <c r="V24" i="6"/>
  <c r="U24" i="6"/>
  <c r="T24" i="6"/>
  <c r="S24" i="6"/>
  <c r="R24" i="6"/>
  <c r="G24" i="6"/>
  <c r="Z23" i="6"/>
  <c r="Y23" i="6"/>
  <c r="X23" i="6"/>
  <c r="W23" i="6"/>
  <c r="V23" i="6"/>
  <c r="U23" i="6"/>
  <c r="T23" i="6"/>
  <c r="S23" i="6"/>
  <c r="R23" i="6"/>
  <c r="G23" i="6"/>
  <c r="Z22" i="6"/>
  <c r="Y22" i="6"/>
  <c r="X22" i="6"/>
  <c r="W22" i="6"/>
  <c r="V22" i="6"/>
  <c r="U22" i="6"/>
  <c r="T22" i="6"/>
  <c r="S22" i="6"/>
  <c r="R22" i="6"/>
  <c r="G22" i="6"/>
  <c r="Z21" i="6"/>
  <c r="Y21" i="6"/>
  <c r="X21" i="6"/>
  <c r="W21" i="6"/>
  <c r="V21" i="6"/>
  <c r="U21" i="6"/>
  <c r="T21" i="6"/>
  <c r="S21" i="6"/>
  <c r="R21" i="6"/>
  <c r="G21" i="6"/>
  <c r="Z20" i="6"/>
  <c r="Y20" i="6"/>
  <c r="X20" i="6"/>
  <c r="W20" i="6"/>
  <c r="V20" i="6"/>
  <c r="U20" i="6"/>
  <c r="T20" i="6"/>
  <c r="S20" i="6"/>
  <c r="R20" i="6"/>
  <c r="G20" i="6"/>
  <c r="Z19" i="6"/>
  <c r="Y19" i="6"/>
  <c r="X19" i="6"/>
  <c r="W19" i="6"/>
  <c r="V19" i="6"/>
  <c r="U19" i="6"/>
  <c r="T19" i="6"/>
  <c r="S19" i="6"/>
  <c r="R19" i="6"/>
  <c r="G19" i="6"/>
  <c r="Z18" i="6"/>
  <c r="Y18" i="6"/>
  <c r="X18" i="6"/>
  <c r="W18" i="6"/>
  <c r="V18" i="6"/>
  <c r="U18" i="6"/>
  <c r="T18" i="6"/>
  <c r="S18" i="6"/>
  <c r="R18" i="6"/>
  <c r="G18" i="6"/>
  <c r="Z17" i="6"/>
  <c r="Y17" i="6"/>
  <c r="X17" i="6"/>
  <c r="W17" i="6"/>
  <c r="V17" i="6"/>
  <c r="U17" i="6"/>
  <c r="T17" i="6"/>
  <c r="S17" i="6"/>
  <c r="R17" i="6"/>
  <c r="I17" i="6"/>
  <c r="I3" i="6" s="1"/>
  <c r="Z16" i="6"/>
  <c r="Y16" i="6"/>
  <c r="X16" i="6"/>
  <c r="W16" i="6"/>
  <c r="V16" i="6"/>
  <c r="U16" i="6"/>
  <c r="T16" i="6"/>
  <c r="S16" i="6"/>
  <c r="R16" i="6"/>
  <c r="G16" i="6"/>
  <c r="Z15" i="6"/>
  <c r="Y15" i="6"/>
  <c r="X15" i="6"/>
  <c r="W15" i="6"/>
  <c r="V15" i="6"/>
  <c r="U15" i="6"/>
  <c r="T15" i="6"/>
  <c r="S15" i="6"/>
  <c r="R15" i="6"/>
  <c r="G15" i="6"/>
  <c r="Z14" i="6"/>
  <c r="Y14" i="6"/>
  <c r="X14" i="6"/>
  <c r="W14" i="6"/>
  <c r="V14" i="6"/>
  <c r="U14" i="6"/>
  <c r="T14" i="6"/>
  <c r="S14" i="6"/>
  <c r="R14" i="6"/>
  <c r="G14" i="6"/>
  <c r="Z13" i="6"/>
  <c r="Y13" i="6"/>
  <c r="X13" i="6"/>
  <c r="W13" i="6"/>
  <c r="V13" i="6"/>
  <c r="U13" i="6"/>
  <c r="T13" i="6"/>
  <c r="S13" i="6"/>
  <c r="R13" i="6"/>
  <c r="G13" i="6"/>
  <c r="Z12" i="6"/>
  <c r="Y12" i="6"/>
  <c r="X12" i="6"/>
  <c r="W12" i="6"/>
  <c r="V12" i="6"/>
  <c r="U12" i="6"/>
  <c r="T12" i="6"/>
  <c r="S12" i="6"/>
  <c r="R12" i="6"/>
  <c r="G12" i="6"/>
  <c r="Z11" i="6"/>
  <c r="Y11" i="6"/>
  <c r="Y68" i="6" s="1"/>
  <c r="O4" i="6" s="1"/>
  <c r="X11" i="6"/>
  <c r="W11" i="6"/>
  <c r="V11" i="6"/>
  <c r="U11" i="6"/>
  <c r="T11" i="6"/>
  <c r="S11" i="6"/>
  <c r="R11" i="6"/>
  <c r="G11" i="6"/>
  <c r="G17" i="6" l="1"/>
  <c r="R130" i="6"/>
  <c r="H5" i="6" s="1"/>
  <c r="H8" i="6" s="1"/>
  <c r="Z130" i="6"/>
  <c r="P5" i="6" s="1"/>
  <c r="P8" i="6" s="1"/>
  <c r="S130" i="6"/>
  <c r="I5" i="6" s="1"/>
  <c r="I8" i="6" s="1"/>
  <c r="W68" i="6"/>
  <c r="M4" i="6" s="1"/>
  <c r="T130" i="6"/>
  <c r="J5" i="6" s="1"/>
  <c r="J8" i="6" s="1"/>
  <c r="W130" i="6"/>
  <c r="M5" i="6" s="1"/>
  <c r="M8" i="6" s="1"/>
  <c r="X130" i="6"/>
  <c r="N5" i="6" s="1"/>
  <c r="N8" i="6" s="1"/>
  <c r="S68" i="6"/>
  <c r="I4" i="6" s="1"/>
  <c r="Y130" i="6"/>
  <c r="O5" i="6" s="1"/>
  <c r="O8" i="6" s="1"/>
  <c r="R68" i="6"/>
  <c r="H4" i="6" s="1"/>
  <c r="H7" i="6" s="1"/>
  <c r="T68" i="6"/>
  <c r="J4" i="6" s="1"/>
  <c r="J6" i="6" s="1"/>
  <c r="V68" i="6"/>
  <c r="L4" i="6" s="1"/>
  <c r="L7" i="6" s="1"/>
  <c r="X68" i="6"/>
  <c r="N4" i="6" s="1"/>
  <c r="N6" i="6" s="1"/>
  <c r="Z68" i="6"/>
  <c r="P4" i="6" s="1"/>
  <c r="P7" i="6" s="1"/>
  <c r="U68" i="6"/>
  <c r="K4" i="6" s="1"/>
  <c r="K6" i="6" s="1"/>
  <c r="L6" i="6"/>
  <c r="M7" i="6"/>
  <c r="M6" i="6"/>
  <c r="K7" i="6"/>
  <c r="O7" i="6"/>
  <c r="O6" i="6"/>
  <c r="P6" i="6"/>
  <c r="I6" i="6"/>
  <c r="I7" i="6"/>
  <c r="J7" i="6" l="1"/>
  <c r="N7" i="6"/>
  <c r="H6" i="6"/>
</calcChain>
</file>

<file path=xl/sharedStrings.xml><?xml version="1.0" encoding="utf-8"?>
<sst xmlns="http://schemas.openxmlformats.org/spreadsheetml/2006/main" count="1609" uniqueCount="354">
  <si>
    <t>目標</t>
    <rPh sb="0" eb="2">
      <t>モクヒョウ</t>
    </rPh>
    <phoneticPr fontId="2"/>
  </si>
  <si>
    <t>科目名</t>
  </si>
  <si>
    <t>科目名</t>
    <rPh sb="0" eb="2">
      <t>カモク</t>
    </rPh>
    <rPh sb="2" eb="3">
      <t>メイ</t>
    </rPh>
    <phoneticPr fontId="2"/>
  </si>
  <si>
    <t>単位数</t>
  </si>
  <si>
    <t>時間数</t>
  </si>
  <si>
    <t>時間数</t>
    <rPh sb="0" eb="2">
      <t>ジカン</t>
    </rPh>
    <rPh sb="2" eb="3">
      <t>スウ</t>
    </rPh>
    <phoneticPr fontId="2"/>
  </si>
  <si>
    <t>新入生セミナー</t>
  </si>
  <si>
    <t>新入生セミナー</t>
    <rPh sb="0" eb="3">
      <t>シンニュウセイ</t>
    </rPh>
    <phoneticPr fontId="2"/>
  </si>
  <si>
    <t>情報処理</t>
  </si>
  <si>
    <t>情報処理</t>
    <rPh sb="0" eb="2">
      <t>ジョウホウ</t>
    </rPh>
    <rPh sb="2" eb="4">
      <t>ショリ</t>
    </rPh>
    <phoneticPr fontId="2"/>
  </si>
  <si>
    <t>総合英語</t>
  </si>
  <si>
    <t>工学基礎実習</t>
  </si>
  <si>
    <t>工学基礎実習</t>
    <rPh sb="0" eb="2">
      <t>コウガク</t>
    </rPh>
    <rPh sb="2" eb="4">
      <t>キソ</t>
    </rPh>
    <rPh sb="4" eb="6">
      <t>ジッシュウ</t>
    </rPh>
    <phoneticPr fontId="2"/>
  </si>
  <si>
    <t>創造教育実習</t>
    <rPh sb="0" eb="2">
      <t>ソウゾウ</t>
    </rPh>
    <rPh sb="2" eb="4">
      <t>キョウイク</t>
    </rPh>
    <rPh sb="4" eb="6">
      <t>ジッシュウ</t>
    </rPh>
    <phoneticPr fontId="2"/>
  </si>
  <si>
    <t>キャリアデザイン</t>
  </si>
  <si>
    <t>電磁気学</t>
  </si>
  <si>
    <t>現代物理</t>
  </si>
  <si>
    <t>物理・化学実験</t>
  </si>
  <si>
    <t>機構学</t>
  </si>
  <si>
    <t>流れ学</t>
  </si>
  <si>
    <t>キャンパスワーク</t>
  </si>
  <si>
    <t>図学</t>
  </si>
  <si>
    <t>機械要素設計</t>
  </si>
  <si>
    <t>機械要素設計</t>
    <rPh sb="0" eb="2">
      <t>キカイ</t>
    </rPh>
    <rPh sb="2" eb="4">
      <t>ヨウソ</t>
    </rPh>
    <rPh sb="4" eb="6">
      <t>セッケイ</t>
    </rPh>
    <phoneticPr fontId="2"/>
  </si>
  <si>
    <t>材料加工学</t>
  </si>
  <si>
    <t>確率・統計</t>
  </si>
  <si>
    <t>基礎製図</t>
  </si>
  <si>
    <t>数値解析</t>
  </si>
  <si>
    <t>環境工学</t>
  </si>
  <si>
    <t>設計製図</t>
  </si>
  <si>
    <t>工学倫理</t>
  </si>
  <si>
    <t>工学倫理</t>
    <rPh sb="0" eb="2">
      <t>コウガク</t>
    </rPh>
    <rPh sb="2" eb="4">
      <t>リンリ</t>
    </rPh>
    <phoneticPr fontId="2"/>
  </si>
  <si>
    <t>卒業研究</t>
  </si>
  <si>
    <t>卒業研究</t>
    <rPh sb="0" eb="2">
      <t>ソツギョウ</t>
    </rPh>
    <rPh sb="2" eb="4">
      <t>ケンキュウ</t>
    </rPh>
    <phoneticPr fontId="2"/>
  </si>
  <si>
    <t>科目区分</t>
  </si>
  <si>
    <t>授業</t>
  </si>
  <si>
    <t>必修，選択などの別</t>
  </si>
  <si>
    <t>学年・</t>
  </si>
  <si>
    <t>講義，演習，実験，研究等の別</t>
  </si>
  <si>
    <t>合計</t>
  </si>
  <si>
    <r>
      <t>学　習　保　証　時　間（時間）</t>
    </r>
    <r>
      <rPr>
        <vertAlign val="superscript"/>
        <sz val="7.5"/>
        <rFont val="ＭＳ Ｐ明朝"/>
        <family val="1"/>
        <charset val="128"/>
      </rPr>
      <t>※1</t>
    </r>
  </si>
  <si>
    <r>
      <t>学習・教育目標</t>
    </r>
    <r>
      <rPr>
        <vertAlign val="superscript"/>
        <sz val="7.5"/>
        <rFont val="ＭＳ Ｐ明朝"/>
        <family val="1"/>
        <charset val="128"/>
      </rPr>
      <t>※3</t>
    </r>
  </si>
  <si>
    <t>学期</t>
  </si>
  <si>
    <t>学習内容の区分</t>
  </si>
  <si>
    <t>授　業　形　態</t>
  </si>
  <si>
    <t>（時間）</t>
  </si>
  <si>
    <t>人文科学</t>
  </si>
  <si>
    <t>数　学</t>
  </si>
  <si>
    <r>
      <t>専　門　分　野</t>
    </r>
    <r>
      <rPr>
        <vertAlign val="superscript"/>
        <sz val="7.5"/>
        <rFont val="ＭＳ Ｐ明朝"/>
        <family val="1"/>
        <charset val="128"/>
      </rPr>
      <t>※2</t>
    </r>
  </si>
  <si>
    <t>講義</t>
  </si>
  <si>
    <t>演習</t>
  </si>
  <si>
    <t>実験</t>
  </si>
  <si>
    <t>その他</t>
  </si>
  <si>
    <t>社会科学</t>
  </si>
  <si>
    <t>自然科学</t>
  </si>
  <si>
    <t>語学</t>
  </si>
  <si>
    <t>情報技術</t>
  </si>
  <si>
    <t>（A）</t>
  </si>
  <si>
    <t>（B）</t>
  </si>
  <si>
    <t>（C）</t>
  </si>
  <si>
    <t>(D)</t>
  </si>
  <si>
    <t>（E）</t>
  </si>
  <si>
    <t>（F）</t>
  </si>
  <si>
    <t>基軸教育科目</t>
  </si>
  <si>
    <t>必修</t>
  </si>
  <si>
    <r>
      <t>TOEIC</t>
    </r>
    <r>
      <rPr>
        <sz val="7.5"/>
        <rFont val="ＭＳ 明朝"/>
        <family val="1"/>
        <charset val="128"/>
      </rPr>
      <t>演習</t>
    </r>
    <r>
      <rPr>
        <sz val="7.5"/>
        <rFont val="Times New Roman"/>
        <family val="1"/>
      </rPr>
      <t>SE</t>
    </r>
  </si>
  <si>
    <r>
      <t>応用英語</t>
    </r>
    <r>
      <rPr>
        <sz val="7.5"/>
        <rFont val="Times New Roman"/>
        <family val="1"/>
      </rPr>
      <t>A</t>
    </r>
  </si>
  <si>
    <t>選択必修</t>
  </si>
  <si>
    <r>
      <t>応用英語</t>
    </r>
    <r>
      <rPr>
        <sz val="7.5"/>
        <rFont val="Times New Roman"/>
        <family val="1"/>
      </rPr>
      <t>B</t>
    </r>
  </si>
  <si>
    <r>
      <t>英会話</t>
    </r>
    <r>
      <rPr>
        <sz val="7.5"/>
        <rFont val="Times New Roman"/>
        <family val="1"/>
      </rPr>
      <t>SE</t>
    </r>
  </si>
  <si>
    <r>
      <t>応用英語</t>
    </r>
    <r>
      <rPr>
        <sz val="7.5"/>
        <rFont val="Times New Roman"/>
        <family val="1"/>
      </rPr>
      <t>C</t>
    </r>
  </si>
  <si>
    <t>健康体育Ⅰ</t>
  </si>
  <si>
    <t>選択</t>
  </si>
  <si>
    <r>
      <t>3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4</t>
    </r>
  </si>
  <si>
    <t>実技・講義</t>
  </si>
  <si>
    <t>健康体育Ⅱ</t>
  </si>
  <si>
    <t>実習</t>
  </si>
  <si>
    <t>創造基礎実習</t>
  </si>
  <si>
    <t>ものづくり・理科教育支援</t>
  </si>
  <si>
    <r>
      <t>2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3</t>
    </r>
  </si>
  <si>
    <t>現代教養科目</t>
  </si>
  <si>
    <t>哲学</t>
  </si>
  <si>
    <r>
      <t>1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3</t>
    </r>
  </si>
  <si>
    <t>歴史と文化</t>
  </si>
  <si>
    <t>ことばと表現</t>
  </si>
  <si>
    <t>日本国憲法</t>
  </si>
  <si>
    <t>法と社会</t>
  </si>
  <si>
    <t>経済と社会</t>
  </si>
  <si>
    <t>国際社会と日本</t>
  </si>
  <si>
    <t>現代の社会</t>
  </si>
  <si>
    <t>心理学</t>
  </si>
  <si>
    <t>地域と文化</t>
  </si>
  <si>
    <t>芸術論</t>
  </si>
  <si>
    <t>数理の構造</t>
  </si>
  <si>
    <t>自然と物理</t>
  </si>
  <si>
    <t>生活の科学</t>
  </si>
  <si>
    <t>生命科学</t>
  </si>
  <si>
    <t>生物と環境</t>
  </si>
  <si>
    <t>地球科学</t>
  </si>
  <si>
    <t>進化と地球環境</t>
  </si>
  <si>
    <t>科学と技術</t>
  </si>
  <si>
    <t>各年度の初めに科目名発表</t>
  </si>
  <si>
    <t>留学生科目</t>
  </si>
  <si>
    <t>日本語Ⅰ</t>
  </si>
  <si>
    <r>
      <t>1</t>
    </r>
    <r>
      <rPr>
        <sz val="7.5"/>
        <rFont val="ＭＳ 明朝"/>
        <family val="1"/>
        <charset val="128"/>
      </rPr>
      <t>～</t>
    </r>
    <r>
      <rPr>
        <sz val="7.5"/>
        <rFont val="Times New Roman"/>
        <family val="1"/>
      </rPr>
      <t>2</t>
    </r>
  </si>
  <si>
    <t>日本語Ⅱ</t>
  </si>
  <si>
    <t>日本語Ⅲ</t>
  </si>
  <si>
    <t>日本語Ⅳ</t>
  </si>
  <si>
    <t>日本語Ⅴ</t>
  </si>
  <si>
    <t>日本語Ⅵ</t>
  </si>
  <si>
    <t>日本事情</t>
  </si>
  <si>
    <t>専門科目</t>
  </si>
  <si>
    <t>１・前</t>
  </si>
  <si>
    <t>◎</t>
  </si>
  <si>
    <t>微分積分学Ⅰ</t>
  </si>
  <si>
    <t>微分積分学Ⅱ</t>
  </si>
  <si>
    <t>および演習</t>
  </si>
  <si>
    <t>１・後</t>
  </si>
  <si>
    <t>講義・演習</t>
  </si>
  <si>
    <t>線形代数学Ⅰ</t>
  </si>
  <si>
    <t>線形代数学Ⅱ</t>
  </si>
  <si>
    <t>力学・波動Ⅰ</t>
  </si>
  <si>
    <t>力学・波動Ⅱ</t>
  </si>
  <si>
    <t>工学基礎化学Ⅰ</t>
  </si>
  <si>
    <t>工学基礎化学Ⅱ</t>
  </si>
  <si>
    <r>
      <t>材料力学</t>
    </r>
    <r>
      <rPr>
        <sz val="7.5"/>
        <rFont val="Times New Roman"/>
        <family val="1"/>
      </rPr>
      <t>I</t>
    </r>
  </si>
  <si>
    <t>機械工学演習Ⅰ</t>
  </si>
  <si>
    <t>２・前</t>
  </si>
  <si>
    <t>33.75?</t>
  </si>
  <si>
    <t>機械力学Ⅰ</t>
  </si>
  <si>
    <r>
      <t>材料力学</t>
    </r>
    <r>
      <rPr>
        <sz val="7.5"/>
        <rFont val="Times New Roman"/>
        <family val="1"/>
      </rPr>
      <t>II</t>
    </r>
  </si>
  <si>
    <r>
      <t>熱力学</t>
    </r>
    <r>
      <rPr>
        <sz val="7.5"/>
        <rFont val="Times New Roman"/>
        <family val="1"/>
      </rPr>
      <t>I</t>
    </r>
  </si>
  <si>
    <t>流体力学Ⅰ</t>
  </si>
  <si>
    <t>機械材料Ⅰ</t>
  </si>
  <si>
    <t>プログラミングⅠ</t>
  </si>
  <si>
    <r>
      <t>応用数学</t>
    </r>
    <r>
      <rPr>
        <sz val="7.5"/>
        <rFont val="Times New Roman"/>
        <family val="1"/>
      </rPr>
      <t>I</t>
    </r>
  </si>
  <si>
    <r>
      <t>応用数学</t>
    </r>
    <r>
      <rPr>
        <sz val="7.5"/>
        <rFont val="Times New Roman"/>
        <family val="1"/>
      </rPr>
      <t>II</t>
    </r>
  </si>
  <si>
    <t>機械工学演習Ⅱ</t>
  </si>
  <si>
    <t>２・後</t>
  </si>
  <si>
    <t>機械力学Ⅱ</t>
  </si>
  <si>
    <t>熱力学Ⅱ</t>
  </si>
  <si>
    <t>機械材料Ⅱ</t>
  </si>
  <si>
    <t>プログラミングⅡ</t>
  </si>
  <si>
    <t>応用数学Ⅲ</t>
  </si>
  <si>
    <t>応用数学Ⅳ</t>
  </si>
  <si>
    <t>３・前</t>
  </si>
  <si>
    <t>機械工学実験Ⅰ</t>
  </si>
  <si>
    <t>制御工学Ⅰ</t>
  </si>
  <si>
    <t>○</t>
  </si>
  <si>
    <t>応用数学Ⅴ</t>
  </si>
  <si>
    <t>自動車工学</t>
  </si>
  <si>
    <t>インターンシップ</t>
  </si>
  <si>
    <r>
      <t>実習</t>
    </r>
    <r>
      <rPr>
        <sz val="7.5"/>
        <rFont val="Times New Roman"/>
        <family val="1"/>
      </rPr>
      <t>(Q)</t>
    </r>
  </si>
  <si>
    <t>宇宙工学</t>
  </si>
  <si>
    <t>伝熱工学</t>
  </si>
  <si>
    <t>弾性力学</t>
  </si>
  <si>
    <t>電気電子工学</t>
  </si>
  <si>
    <t>設計工学</t>
  </si>
  <si>
    <t>塑性加工学</t>
  </si>
  <si>
    <t>３・後</t>
  </si>
  <si>
    <r>
      <t>機械工学実験</t>
    </r>
    <r>
      <rPr>
        <sz val="7.5"/>
        <rFont val="Times New Roman"/>
        <family val="1"/>
      </rPr>
      <t>II</t>
    </r>
  </si>
  <si>
    <t>22.5?</t>
  </si>
  <si>
    <t>ラボワーク</t>
  </si>
  <si>
    <t>演習・研究</t>
  </si>
  <si>
    <t>航空工学</t>
  </si>
  <si>
    <t>宇宙推進工学</t>
  </si>
  <si>
    <r>
      <t>流体力学</t>
    </r>
    <r>
      <rPr>
        <sz val="7.5"/>
        <rFont val="Times New Roman"/>
        <family val="1"/>
      </rPr>
      <t>II</t>
    </r>
  </si>
  <si>
    <t>応用熱工学</t>
  </si>
  <si>
    <t>材料強度学</t>
  </si>
  <si>
    <t>計測システム</t>
  </si>
  <si>
    <t>制御工学Ⅱ</t>
  </si>
  <si>
    <t>メカトロニクス</t>
  </si>
  <si>
    <t>機械加工学</t>
  </si>
  <si>
    <t>情報工学</t>
  </si>
  <si>
    <t>ロボット工学</t>
  </si>
  <si>
    <t>経営システム工学</t>
  </si>
  <si>
    <t>４・前</t>
  </si>
  <si>
    <t>ビジネスセンス特論</t>
  </si>
  <si>
    <t>安全工学</t>
  </si>
  <si>
    <t>衛星工学</t>
  </si>
  <si>
    <t>応用加工学</t>
  </si>
  <si>
    <t>生体工学</t>
  </si>
  <si>
    <t>研究</t>
  </si>
  <si>
    <r>
      <t>応用英語</t>
    </r>
    <r>
      <rPr>
        <sz val="7.5"/>
        <rFont val="Times New Roman"/>
        <family val="1"/>
      </rPr>
      <t>A</t>
    </r>
    <r>
      <rPr>
        <sz val="7.5"/>
        <rFont val="ＭＳ 明朝"/>
        <family val="1"/>
        <charset val="128"/>
      </rPr>
      <t>，</t>
    </r>
    <r>
      <rPr>
        <sz val="7.5"/>
        <rFont val="Times New Roman"/>
        <family val="1"/>
      </rPr>
      <t>B</t>
    </r>
    <r>
      <rPr>
        <sz val="7.5"/>
        <rFont val="ＭＳ 明朝"/>
        <family val="1"/>
        <charset val="128"/>
      </rPr>
      <t>，</t>
    </r>
    <r>
      <rPr>
        <sz val="7.5"/>
        <rFont val="Times New Roman"/>
        <family val="1"/>
      </rPr>
      <t>SE</t>
    </r>
    <r>
      <rPr>
        <sz val="7.5"/>
        <rFont val="ＭＳ 明朝"/>
        <family val="1"/>
        <charset val="128"/>
      </rPr>
      <t>のうち</t>
    </r>
    <r>
      <rPr>
        <sz val="7.5"/>
        <rFont val="Times New Roman"/>
        <family val="1"/>
      </rPr>
      <t>2</t>
    </r>
    <r>
      <rPr>
        <sz val="7.5"/>
        <rFont val="ＭＳ 明朝"/>
        <family val="1"/>
        <charset val="128"/>
      </rPr>
      <t>科目</t>
    </r>
    <rPh sb="14" eb="16">
      <t>カモク</t>
    </rPh>
    <phoneticPr fontId="2"/>
  </si>
  <si>
    <t>必修</t>
    <rPh sb="0" eb="2">
      <t>ヒッシュウ</t>
    </rPh>
    <phoneticPr fontId="2"/>
  </si>
  <si>
    <t>必修・選択</t>
    <rPh sb="0" eb="2">
      <t>ヒッシュウ</t>
    </rPh>
    <rPh sb="3" eb="5">
      <t>センタク</t>
    </rPh>
    <phoneticPr fontId="2"/>
  </si>
  <si>
    <t>学習・教育目標A</t>
    <rPh sb="0" eb="2">
      <t>ガクシュウ</t>
    </rPh>
    <rPh sb="3" eb="5">
      <t>キョウイク</t>
    </rPh>
    <rPh sb="5" eb="7">
      <t>モクヒョウ</t>
    </rPh>
    <phoneticPr fontId="2"/>
  </si>
  <si>
    <t>学習・教育目標B</t>
    <rPh sb="0" eb="2">
      <t>ガクシュウ</t>
    </rPh>
    <rPh sb="3" eb="5">
      <t>キョウイク</t>
    </rPh>
    <rPh sb="5" eb="7">
      <t>モクヒョウ</t>
    </rPh>
    <phoneticPr fontId="2"/>
  </si>
  <si>
    <t>学習・教育目標C</t>
    <rPh sb="0" eb="2">
      <t>ガクシュウ</t>
    </rPh>
    <rPh sb="3" eb="5">
      <t>キョウイク</t>
    </rPh>
    <rPh sb="5" eb="7">
      <t>モクヒョウ</t>
    </rPh>
    <phoneticPr fontId="2"/>
  </si>
  <si>
    <t>学習・教育目標D</t>
    <rPh sb="0" eb="2">
      <t>ガクシュウ</t>
    </rPh>
    <rPh sb="3" eb="5">
      <t>キョウイク</t>
    </rPh>
    <rPh sb="5" eb="7">
      <t>モクヒョウ</t>
    </rPh>
    <phoneticPr fontId="2"/>
  </si>
  <si>
    <t>学習・教育目標E</t>
    <rPh sb="0" eb="2">
      <t>ガクシュウ</t>
    </rPh>
    <rPh sb="3" eb="5">
      <t>キョウイク</t>
    </rPh>
    <rPh sb="5" eb="7">
      <t>モクヒョウ</t>
    </rPh>
    <phoneticPr fontId="2"/>
  </si>
  <si>
    <t>学習・教育目標F</t>
    <rPh sb="0" eb="2">
      <t>ガクシュウ</t>
    </rPh>
    <rPh sb="3" eb="5">
      <t>キョウイク</t>
    </rPh>
    <rPh sb="5" eb="7">
      <t>モクヒョウ</t>
    </rPh>
    <phoneticPr fontId="2"/>
  </si>
  <si>
    <t>選択</t>
    <rPh sb="0" eb="2">
      <t>センタク</t>
    </rPh>
    <phoneticPr fontId="12"/>
  </si>
  <si>
    <t>選択</t>
    <rPh sb="0" eb="2">
      <t>センタク</t>
    </rPh>
    <phoneticPr fontId="2"/>
  </si>
  <si>
    <t>応用加工学</t>
    <rPh sb="0" eb="2">
      <t>オウヨウ</t>
    </rPh>
    <rPh sb="2" eb="4">
      <t>カコウ</t>
    </rPh>
    <rPh sb="4" eb="5">
      <t>ガク</t>
    </rPh>
    <phoneticPr fontId="2"/>
  </si>
  <si>
    <t>クリアすべき時間</t>
    <rPh sb="6" eb="8">
      <t>ジカン</t>
    </rPh>
    <phoneticPr fontId="2"/>
  </si>
  <si>
    <t>A</t>
    <phoneticPr fontId="2"/>
  </si>
  <si>
    <t>B</t>
    <phoneticPr fontId="2"/>
  </si>
  <si>
    <t>C</t>
    <phoneticPr fontId="2"/>
  </si>
  <si>
    <t>E</t>
    <phoneticPr fontId="2"/>
  </si>
  <si>
    <t>F</t>
    <phoneticPr fontId="2"/>
  </si>
  <si>
    <t>D</t>
    <phoneticPr fontId="2"/>
  </si>
  <si>
    <t>学習した時間（選択）</t>
    <rPh sb="0" eb="2">
      <t>ガクシュウ</t>
    </rPh>
    <rPh sb="4" eb="6">
      <t>ジカン</t>
    </rPh>
    <rPh sb="7" eb="9">
      <t>センタク</t>
    </rPh>
    <phoneticPr fontId="2"/>
  </si>
  <si>
    <t>学習した時間（必修）</t>
    <rPh sb="0" eb="2">
      <t>ガクシュウ</t>
    </rPh>
    <rPh sb="4" eb="6">
      <t>ジカン</t>
    </rPh>
    <rPh sb="7" eb="9">
      <t>ヒッシュウ</t>
    </rPh>
    <phoneticPr fontId="2"/>
  </si>
  <si>
    <t>単位</t>
    <rPh sb="0" eb="2">
      <t>タンイ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</si>
  <si>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</si>
  <si>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</si>
  <si>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静大　太郎</t>
    <rPh sb="0" eb="1">
      <t>シズ</t>
    </rPh>
    <rPh sb="1" eb="2">
      <t>ダイ</t>
    </rPh>
    <rPh sb="3" eb="5">
      <t>タロウ</t>
    </rPh>
    <phoneticPr fontId="2"/>
  </si>
  <si>
    <t>達成度（％）</t>
    <rPh sb="0" eb="3">
      <t>タッセイド</t>
    </rPh>
    <phoneticPr fontId="2"/>
  </si>
  <si>
    <t>記入時期</t>
    <rPh sb="0" eb="2">
      <t>キニュウ</t>
    </rPh>
    <rPh sb="2" eb="4">
      <t>ジキ</t>
    </rPh>
    <phoneticPr fontId="2"/>
  </si>
  <si>
    <t>個別分野科目（人文・社会）1</t>
    <rPh sb="0" eb="2">
      <t>コベツ</t>
    </rPh>
    <rPh sb="2" eb="4">
      <t>ブンヤ</t>
    </rPh>
    <rPh sb="4" eb="6">
      <t>カモク</t>
    </rPh>
    <rPh sb="7" eb="9">
      <t>ジンブン</t>
    </rPh>
    <rPh sb="10" eb="12">
      <t>シャカイ</t>
    </rPh>
    <phoneticPr fontId="2"/>
  </si>
  <si>
    <t>個別分野科目（人文・社会）2</t>
    <rPh sb="0" eb="2">
      <t>コベツ</t>
    </rPh>
    <rPh sb="2" eb="4">
      <t>ブンヤ</t>
    </rPh>
    <rPh sb="4" eb="6">
      <t>カモク</t>
    </rPh>
    <rPh sb="7" eb="9">
      <t>ジンブン</t>
    </rPh>
    <rPh sb="10" eb="12">
      <t>シャカイ</t>
    </rPh>
    <phoneticPr fontId="2"/>
  </si>
  <si>
    <t>個別分野科目（人文・社会）3</t>
    <rPh sb="0" eb="2">
      <t>コベツ</t>
    </rPh>
    <rPh sb="2" eb="4">
      <t>ブンヤ</t>
    </rPh>
    <rPh sb="4" eb="6">
      <t>カモク</t>
    </rPh>
    <rPh sb="7" eb="9">
      <t>ジンブン</t>
    </rPh>
    <rPh sb="10" eb="12">
      <t>シャカイ</t>
    </rPh>
    <phoneticPr fontId="2"/>
  </si>
  <si>
    <t>個別分野科目（人文・社会）4</t>
    <rPh sb="0" eb="2">
      <t>コベツ</t>
    </rPh>
    <rPh sb="2" eb="4">
      <t>ブンヤ</t>
    </rPh>
    <rPh sb="4" eb="6">
      <t>カモク</t>
    </rPh>
    <rPh sb="7" eb="9">
      <t>ジンブン</t>
    </rPh>
    <rPh sb="10" eb="12">
      <t>シャカイ</t>
    </rPh>
    <phoneticPr fontId="2"/>
  </si>
  <si>
    <t>学際科目</t>
    <rPh sb="0" eb="2">
      <t>ガクサイ</t>
    </rPh>
    <rPh sb="2" eb="4">
      <t>カモク</t>
    </rPh>
    <phoneticPr fontId="2"/>
  </si>
  <si>
    <t>学習・教育目標G</t>
    <rPh sb="0" eb="2">
      <t>ガクシュウ</t>
    </rPh>
    <rPh sb="3" eb="5">
      <t>キョウイク</t>
    </rPh>
    <rPh sb="5" eb="7">
      <t>モクヒョウ</t>
    </rPh>
    <phoneticPr fontId="2"/>
  </si>
  <si>
    <t>学習・教育目標H</t>
    <rPh sb="0" eb="2">
      <t>ガクシュウ</t>
    </rPh>
    <rPh sb="3" eb="5">
      <t>キョウイク</t>
    </rPh>
    <rPh sb="5" eb="7">
      <t>モクヒョウ</t>
    </rPh>
    <phoneticPr fontId="2"/>
  </si>
  <si>
    <t>学習・教育目標I</t>
    <rPh sb="0" eb="2">
      <t>ガクシュウ</t>
    </rPh>
    <rPh sb="3" eb="5">
      <t>キョウイク</t>
    </rPh>
    <rPh sb="5" eb="7">
      <t>モクヒョウ</t>
    </rPh>
    <phoneticPr fontId="2"/>
  </si>
  <si>
    <t>G</t>
    <phoneticPr fontId="2"/>
  </si>
  <si>
    <t>H</t>
    <phoneticPr fontId="2"/>
  </si>
  <si>
    <t>I</t>
    <phoneticPr fontId="2"/>
  </si>
  <si>
    <t>成績
半角の S,A,B,C,D
または合,否を入力</t>
    <rPh sb="0" eb="2">
      <t>セイセキ</t>
    </rPh>
    <rPh sb="3" eb="5">
      <t>ハンカク</t>
    </rPh>
    <rPh sb="20" eb="21">
      <t>ガッ</t>
    </rPh>
    <rPh sb="22" eb="23">
      <t>イナ</t>
    </rPh>
    <rPh sb="24" eb="26">
      <t>ニュウリョク</t>
    </rPh>
    <phoneticPr fontId="2"/>
  </si>
  <si>
    <t>1年後期</t>
    <rPh sb="1" eb="2">
      <t>ネン</t>
    </rPh>
    <rPh sb="2" eb="4">
      <t>コウキ</t>
    </rPh>
    <phoneticPr fontId="2"/>
  </si>
  <si>
    <t>5031-0000</t>
    <phoneticPr fontId="2"/>
  </si>
  <si>
    <t>AC</t>
    <phoneticPr fontId="2"/>
  </si>
  <si>
    <t>英語コミュニケーションⅠ</t>
    <rPh sb="0" eb="2">
      <t>エイゴ</t>
    </rPh>
    <phoneticPr fontId="2"/>
  </si>
  <si>
    <t>英語演習Ⅰ・英語基礎演習</t>
    <rPh sb="0" eb="2">
      <t>エイゴ</t>
    </rPh>
    <rPh sb="2" eb="4">
      <t>エンシュウ</t>
    </rPh>
    <rPh sb="6" eb="8">
      <t>エイゴ</t>
    </rPh>
    <rPh sb="8" eb="10">
      <t>キソ</t>
    </rPh>
    <rPh sb="10" eb="12">
      <t>エンシュウ</t>
    </rPh>
    <phoneticPr fontId="2"/>
  </si>
  <si>
    <t>ACFGHI</t>
    <phoneticPr fontId="2"/>
  </si>
  <si>
    <t>EF</t>
    <phoneticPr fontId="2"/>
  </si>
  <si>
    <t>他学科概論</t>
    <rPh sb="0" eb="1">
      <t>タ</t>
    </rPh>
    <rPh sb="1" eb="3">
      <t>ガッカ</t>
    </rPh>
    <rPh sb="3" eb="5">
      <t>ガイロン</t>
    </rPh>
    <phoneticPr fontId="2"/>
  </si>
  <si>
    <t>機械力学Ⅱ</t>
    <rPh sb="2" eb="4">
      <t>リキガク</t>
    </rPh>
    <phoneticPr fontId="2"/>
  </si>
  <si>
    <t>CEFGI</t>
    <phoneticPr fontId="2"/>
  </si>
  <si>
    <t>機械工学実験Ⅰ</t>
    <phoneticPr fontId="2"/>
  </si>
  <si>
    <t>CFGHI</t>
    <phoneticPr fontId="2"/>
  </si>
  <si>
    <t>光電・精密応用実習</t>
    <rPh sb="5" eb="7">
      <t>オウヨウ</t>
    </rPh>
    <rPh sb="7" eb="9">
      <t>ジッシュウ</t>
    </rPh>
    <phoneticPr fontId="2"/>
  </si>
  <si>
    <t>ABCDEFGHI</t>
    <phoneticPr fontId="2"/>
  </si>
  <si>
    <t>英語コミュニケーションⅡ</t>
    <rPh sb="0" eb="2">
      <t>エイゴ</t>
    </rPh>
    <phoneticPr fontId="2"/>
  </si>
  <si>
    <t>英語演習Ⅱ</t>
    <rPh sb="0" eb="2">
      <t>エイゴ</t>
    </rPh>
    <rPh sb="2" eb="4">
      <t>エンシュウ</t>
    </rPh>
    <phoneticPr fontId="2"/>
  </si>
  <si>
    <t>英語ライティングⅠ</t>
    <rPh sb="0" eb="2">
      <t>エイゴ</t>
    </rPh>
    <phoneticPr fontId="2"/>
  </si>
  <si>
    <t>英語リーディングⅠ</t>
    <rPh sb="0" eb="2">
      <t>エイゴ</t>
    </rPh>
    <phoneticPr fontId="2"/>
  </si>
  <si>
    <t>英語演習Ⅲ</t>
    <rPh sb="0" eb="2">
      <t>エイゴ</t>
    </rPh>
    <rPh sb="2" eb="4">
      <t>エンシュウ</t>
    </rPh>
    <phoneticPr fontId="2"/>
  </si>
  <si>
    <t>英語ライティングⅡ</t>
    <rPh sb="0" eb="2">
      <t>エイゴ</t>
    </rPh>
    <phoneticPr fontId="2"/>
  </si>
  <si>
    <t>英語リーディングⅡ</t>
    <rPh sb="0" eb="2">
      <t>エイゴ</t>
    </rPh>
    <phoneticPr fontId="2"/>
  </si>
  <si>
    <t>英語ディスカッション</t>
    <rPh sb="0" eb="2">
      <t>エイゴ</t>
    </rPh>
    <phoneticPr fontId="2"/>
  </si>
  <si>
    <t>英語インテンシブA</t>
    <rPh sb="0" eb="2">
      <t>エイゴ</t>
    </rPh>
    <phoneticPr fontId="2"/>
  </si>
  <si>
    <t>英語インテンシブB</t>
    <rPh sb="0" eb="2">
      <t>エイゴ</t>
    </rPh>
    <phoneticPr fontId="2"/>
  </si>
  <si>
    <t>英語海外演習A</t>
    <rPh sb="0" eb="2">
      <t>エイゴ</t>
    </rPh>
    <rPh sb="2" eb="4">
      <t>カイガイ</t>
    </rPh>
    <rPh sb="4" eb="6">
      <t>エンシュウ</t>
    </rPh>
    <phoneticPr fontId="2"/>
  </si>
  <si>
    <t>英語海外演習B</t>
    <rPh sb="0" eb="2">
      <t>エイゴ</t>
    </rPh>
    <rPh sb="2" eb="4">
      <t>カイガイ</t>
    </rPh>
    <rPh sb="4" eb="6">
      <t>エンシュウ</t>
    </rPh>
    <phoneticPr fontId="2"/>
  </si>
  <si>
    <t>初修外国語</t>
    <rPh sb="0" eb="1">
      <t>ハツ</t>
    </rPh>
    <rPh sb="1" eb="2">
      <t>オサム</t>
    </rPh>
    <rPh sb="2" eb="5">
      <t>ガイコクゴ</t>
    </rPh>
    <phoneticPr fontId="2"/>
  </si>
  <si>
    <t>個別分野科目（人文／自然）</t>
    <rPh sb="0" eb="2">
      <t>コベツ</t>
    </rPh>
    <rPh sb="2" eb="4">
      <t>ブンヤ</t>
    </rPh>
    <rPh sb="4" eb="6">
      <t>カモク</t>
    </rPh>
    <rPh sb="7" eb="9">
      <t>ジンブン</t>
    </rPh>
    <rPh sb="10" eb="12">
      <t>シゼン</t>
    </rPh>
    <phoneticPr fontId="2"/>
  </si>
  <si>
    <t>学部横断セミナー</t>
    <rPh sb="0" eb="2">
      <t>ガクブ</t>
    </rPh>
    <rPh sb="2" eb="4">
      <t>オウダン</t>
    </rPh>
    <phoneticPr fontId="2"/>
  </si>
  <si>
    <t>選択</t>
    <phoneticPr fontId="2"/>
  </si>
  <si>
    <t>&lt;2013年度入学&gt;以降の学生用</t>
    <rPh sb="10" eb="12">
      <t>イコウ</t>
    </rPh>
    <phoneticPr fontId="2"/>
  </si>
  <si>
    <t>多面的思考力</t>
    <rPh sb="0" eb="3">
      <t>タメンテキ</t>
    </rPh>
    <rPh sb="3" eb="6">
      <t>シコウリョク</t>
    </rPh>
    <phoneticPr fontId="2"/>
  </si>
  <si>
    <t>技術者倫理</t>
    <rPh sb="0" eb="2">
      <t>ギジュツ</t>
    </rPh>
    <rPh sb="2" eb="3">
      <t>シャ</t>
    </rPh>
    <rPh sb="3" eb="5">
      <t>リンリ</t>
    </rPh>
    <phoneticPr fontId="2"/>
  </si>
  <si>
    <t>コミニュケーション能力</t>
    <rPh sb="9" eb="11">
      <t>ノウリョク</t>
    </rPh>
    <phoneticPr fontId="2"/>
  </si>
  <si>
    <t>数学と自然科学の知識</t>
    <rPh sb="0" eb="2">
      <t>スウガク</t>
    </rPh>
    <rPh sb="3" eb="5">
      <t>シゼン</t>
    </rPh>
    <rPh sb="5" eb="7">
      <t>カガク</t>
    </rPh>
    <rPh sb="8" eb="10">
      <t>チシキ</t>
    </rPh>
    <phoneticPr fontId="2"/>
  </si>
  <si>
    <t>機械工学の知識と応用力</t>
    <rPh sb="0" eb="2">
      <t>キカイ</t>
    </rPh>
    <rPh sb="2" eb="4">
      <t>コウガク</t>
    </rPh>
    <rPh sb="5" eb="7">
      <t>チシキ</t>
    </rPh>
    <rPh sb="8" eb="11">
      <t>オウヨウリョク</t>
    </rPh>
    <phoneticPr fontId="2"/>
  </si>
  <si>
    <t>デザイン能力</t>
    <rPh sb="4" eb="6">
      <t>ノウリョク</t>
    </rPh>
    <phoneticPr fontId="2"/>
  </si>
  <si>
    <t>自主的・継続的学習能力</t>
    <rPh sb="0" eb="3">
      <t>ジシュテキ</t>
    </rPh>
    <rPh sb="4" eb="7">
      <t>ケイゾクテキ</t>
    </rPh>
    <rPh sb="7" eb="9">
      <t>ガクシュウ</t>
    </rPh>
    <rPh sb="9" eb="11">
      <t>ノウリョク</t>
    </rPh>
    <phoneticPr fontId="2"/>
  </si>
  <si>
    <t>計画・実行能力</t>
    <rPh sb="0" eb="2">
      <t>ケイカク</t>
    </rPh>
    <rPh sb="3" eb="5">
      <t>ジッコウ</t>
    </rPh>
    <rPh sb="5" eb="7">
      <t>ノウリョク</t>
    </rPh>
    <phoneticPr fontId="2"/>
  </si>
  <si>
    <t>チームワーク能力</t>
    <rPh sb="6" eb="8">
      <t>ノウリョク</t>
    </rPh>
    <phoneticPr fontId="2"/>
  </si>
  <si>
    <t>選択科目のみでの達成度(%)</t>
    <rPh sb="0" eb="2">
      <t>センタク</t>
    </rPh>
    <rPh sb="2" eb="4">
      <t>カモク</t>
    </rPh>
    <rPh sb="8" eb="10">
      <t>タッセイ</t>
    </rPh>
    <rPh sb="10" eb="11">
      <t>ド</t>
    </rPh>
    <phoneticPr fontId="2"/>
  </si>
  <si>
    <t>必修科目のみでの達成度(%)</t>
    <rPh sb="0" eb="2">
      <t>ヒッシュウ</t>
    </rPh>
    <rPh sb="2" eb="4">
      <t>カモク</t>
    </rPh>
    <rPh sb="8" eb="10">
      <t>タッセイ</t>
    </rPh>
    <rPh sb="10" eb="11">
      <t>ド</t>
    </rPh>
    <phoneticPr fontId="2"/>
  </si>
  <si>
    <t>ACGI</t>
    <phoneticPr fontId="2"/>
  </si>
  <si>
    <t>BC</t>
    <phoneticPr fontId="2"/>
  </si>
  <si>
    <t>確認フラグ（0は変更無し，1は修正済み）</t>
    <rPh sb="0" eb="2">
      <t>カクニン</t>
    </rPh>
    <phoneticPr fontId="2"/>
  </si>
  <si>
    <t>ACFGI</t>
    <phoneticPr fontId="2"/>
  </si>
  <si>
    <t>BGI</t>
    <phoneticPr fontId="2"/>
  </si>
  <si>
    <t>AB</t>
    <phoneticPr fontId="2"/>
  </si>
  <si>
    <t>BEG</t>
    <phoneticPr fontId="2"/>
  </si>
  <si>
    <t>DGI</t>
    <phoneticPr fontId="2"/>
  </si>
  <si>
    <t>ABCHI</t>
    <phoneticPr fontId="2"/>
  </si>
  <si>
    <t>ABE</t>
    <phoneticPr fontId="2"/>
  </si>
  <si>
    <t>キャリアデザイン</t>
    <phoneticPr fontId="2"/>
  </si>
  <si>
    <t>微分積分学Ⅰ</t>
    <phoneticPr fontId="2"/>
  </si>
  <si>
    <t>微分積分学Ⅱおよび演習</t>
    <phoneticPr fontId="2"/>
  </si>
  <si>
    <t>線形代数学Ⅰおよび演習</t>
    <phoneticPr fontId="2"/>
  </si>
  <si>
    <t>線形代数学Ⅱ</t>
    <phoneticPr fontId="2"/>
  </si>
  <si>
    <t>力学・波動Ⅰ</t>
    <phoneticPr fontId="2"/>
  </si>
  <si>
    <t>力学・波動Ⅱ</t>
    <phoneticPr fontId="2"/>
  </si>
  <si>
    <t>工学基礎化学Ⅰ</t>
    <phoneticPr fontId="2"/>
  </si>
  <si>
    <t>工学基礎化学Ⅱ</t>
    <phoneticPr fontId="2"/>
  </si>
  <si>
    <t>機械工学概論</t>
    <phoneticPr fontId="2"/>
  </si>
  <si>
    <t>材料力学Ⅰ</t>
    <phoneticPr fontId="2"/>
  </si>
  <si>
    <t>材料力学Ⅱ</t>
    <phoneticPr fontId="2"/>
  </si>
  <si>
    <t>流体力学Ⅰ</t>
    <phoneticPr fontId="2"/>
  </si>
  <si>
    <t>流体力学Ⅱ</t>
    <phoneticPr fontId="2"/>
  </si>
  <si>
    <t>機構学</t>
    <phoneticPr fontId="2"/>
  </si>
  <si>
    <t>機械工学演習Ⅰ</t>
    <phoneticPr fontId="2"/>
  </si>
  <si>
    <t>プログラミング</t>
    <phoneticPr fontId="2"/>
  </si>
  <si>
    <t>電磁気学</t>
    <phoneticPr fontId="2"/>
  </si>
  <si>
    <t>物理・化学実験</t>
    <phoneticPr fontId="2"/>
  </si>
  <si>
    <t>現代物理</t>
    <phoneticPr fontId="2"/>
  </si>
  <si>
    <t>応用数学Ⅰ</t>
    <phoneticPr fontId="2"/>
  </si>
  <si>
    <t>応用数学Ⅱ</t>
    <phoneticPr fontId="2"/>
  </si>
  <si>
    <t>電気電子工学Ⅰ</t>
    <phoneticPr fontId="2"/>
  </si>
  <si>
    <t>電気電子工学Ⅱ</t>
    <phoneticPr fontId="2"/>
  </si>
  <si>
    <t>機械力学Ⅰ</t>
    <phoneticPr fontId="2"/>
  </si>
  <si>
    <t>機械材料Ⅰ</t>
    <phoneticPr fontId="2"/>
  </si>
  <si>
    <t>機械材料Ⅱ</t>
    <phoneticPr fontId="2"/>
  </si>
  <si>
    <t>熱力学Ⅰ</t>
    <phoneticPr fontId="2"/>
  </si>
  <si>
    <t>熱力学Ⅱ</t>
    <phoneticPr fontId="2"/>
  </si>
  <si>
    <t>キャンパスワーク</t>
    <phoneticPr fontId="2"/>
  </si>
  <si>
    <t>プログラミング演習</t>
    <phoneticPr fontId="2"/>
  </si>
  <si>
    <t>機械工学演習Ⅱ</t>
    <phoneticPr fontId="2"/>
  </si>
  <si>
    <t>材料加工学</t>
    <phoneticPr fontId="2"/>
  </si>
  <si>
    <t>確率・統計</t>
    <phoneticPr fontId="2"/>
  </si>
  <si>
    <t>数値解析</t>
    <phoneticPr fontId="2"/>
  </si>
  <si>
    <t>基礎製図</t>
    <phoneticPr fontId="2"/>
  </si>
  <si>
    <t>制御工学Ⅰ</t>
    <phoneticPr fontId="2"/>
  </si>
  <si>
    <t>機械工学実験Ⅱ</t>
    <phoneticPr fontId="2"/>
  </si>
  <si>
    <t>創造設計製図</t>
    <phoneticPr fontId="2"/>
  </si>
  <si>
    <t>アカデミックイングリッシュⅠ</t>
    <phoneticPr fontId="2"/>
  </si>
  <si>
    <t>アカデミックイングリッシュⅡ</t>
    <phoneticPr fontId="2"/>
  </si>
  <si>
    <t>アカデミックイングリッシュⅢ</t>
    <phoneticPr fontId="2"/>
  </si>
  <si>
    <t>ビジネスイングリッシュ</t>
    <phoneticPr fontId="2"/>
  </si>
  <si>
    <t>健康体育Ⅰ</t>
    <phoneticPr fontId="2"/>
  </si>
  <si>
    <t>健康体育Ⅱ</t>
    <phoneticPr fontId="2"/>
  </si>
  <si>
    <t>日本語Ⅰ～Ⅵ</t>
    <phoneticPr fontId="2"/>
  </si>
  <si>
    <t>日本事情</t>
    <phoneticPr fontId="2"/>
  </si>
  <si>
    <t>応用数学Ⅲ</t>
    <phoneticPr fontId="2"/>
  </si>
  <si>
    <t>応用数学Ⅳ</t>
    <phoneticPr fontId="2"/>
  </si>
  <si>
    <t>自動車工学</t>
    <phoneticPr fontId="2"/>
  </si>
  <si>
    <t>インターンシップ</t>
    <phoneticPr fontId="2"/>
  </si>
  <si>
    <t>宇宙工学</t>
    <phoneticPr fontId="2"/>
  </si>
  <si>
    <t>環境工学</t>
    <phoneticPr fontId="2"/>
  </si>
  <si>
    <t>伝熱工学</t>
    <phoneticPr fontId="2"/>
  </si>
  <si>
    <t>流体力学Ⅲ</t>
    <phoneticPr fontId="2"/>
  </si>
  <si>
    <t>弾性力学</t>
    <phoneticPr fontId="2"/>
  </si>
  <si>
    <t>塑性加工学</t>
    <phoneticPr fontId="2"/>
  </si>
  <si>
    <t>電気電子工学Ⅲ</t>
    <phoneticPr fontId="2"/>
  </si>
  <si>
    <t>電磁気学応用</t>
    <phoneticPr fontId="2"/>
  </si>
  <si>
    <t>光学</t>
    <phoneticPr fontId="2"/>
  </si>
  <si>
    <t>計測工学</t>
    <phoneticPr fontId="2"/>
  </si>
  <si>
    <t>機械工学演習Ⅲ</t>
    <phoneticPr fontId="2"/>
  </si>
  <si>
    <t>航空工学</t>
    <phoneticPr fontId="2"/>
  </si>
  <si>
    <t>ロケット工学</t>
    <phoneticPr fontId="2"/>
  </si>
  <si>
    <t>応用熱工学</t>
    <phoneticPr fontId="2"/>
  </si>
  <si>
    <t>材料強度学</t>
    <phoneticPr fontId="2"/>
  </si>
  <si>
    <t>制御工学Ⅱ</t>
    <phoneticPr fontId="2"/>
  </si>
  <si>
    <t>機械加工学</t>
    <phoneticPr fontId="2"/>
  </si>
  <si>
    <t>情報工学</t>
    <phoneticPr fontId="2"/>
  </si>
  <si>
    <t>ロボット工学</t>
    <phoneticPr fontId="2"/>
  </si>
  <si>
    <t>機電要素</t>
    <phoneticPr fontId="2"/>
  </si>
  <si>
    <t>光情報処理</t>
    <phoneticPr fontId="2"/>
  </si>
  <si>
    <t>メカトロニクス</t>
    <phoneticPr fontId="2"/>
  </si>
  <si>
    <t>電子光材料学</t>
    <rPh sb="0" eb="2">
      <t>デンシ</t>
    </rPh>
    <rPh sb="2" eb="3">
      <t>ヒカリ</t>
    </rPh>
    <rPh sb="3" eb="5">
      <t>ザイリョウ</t>
    </rPh>
    <rPh sb="5" eb="6">
      <t>ガク</t>
    </rPh>
    <phoneticPr fontId="2"/>
  </si>
  <si>
    <t>衛星工学</t>
    <phoneticPr fontId="2"/>
  </si>
  <si>
    <t>光エレクトロニクス</t>
    <phoneticPr fontId="2"/>
  </si>
  <si>
    <t>ラボワーク</t>
    <phoneticPr fontId="2"/>
  </si>
  <si>
    <t>安全工学</t>
    <phoneticPr fontId="2"/>
  </si>
  <si>
    <t>経営システム工学</t>
    <phoneticPr fontId="2"/>
  </si>
  <si>
    <t>技術とマネジメント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</si>
</sst>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7.5"/>
      <name val="ＭＳ Ｐ明朝"/>
      <family val="1"/>
      <charset val="128"/>
    </font>
    <font>
      <vertAlign val="superscript"/>
      <sz val="7.5"/>
      <name val="ＭＳ Ｐ明朝"/>
      <family val="1"/>
      <charset val="128"/>
    </font>
    <font>
      <sz val="7.5"/>
      <name val="Times New Roman"/>
      <family val="1"/>
    </font>
    <font>
      <sz val="7.5"/>
      <name val="Century"/>
      <family val="1"/>
    </font>
    <font>
      <sz val="7.5"/>
      <color indexed="10"/>
      <name val="ＭＳ 明朝"/>
      <family val="1"/>
      <charset val="128"/>
    </font>
    <font>
      <sz val="7.5"/>
      <color indexed="10"/>
      <name val="ＭＳ Ｐ明朝"/>
      <family val="1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rgb="FFC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3" xfId="0" applyFont="1" applyBorder="1" applyAlignment="1">
      <alignment horizontal="justify"/>
    </xf>
    <xf numFmtId="0" fontId="9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0" fillId="3" borderId="0" xfId="0" applyFill="1">
      <alignment vertical="center"/>
    </xf>
    <xf numFmtId="0" fontId="0" fillId="3" borderId="16" xfId="0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49" fontId="0" fillId="3" borderId="0" xfId="0" applyNumberFormat="1" applyFill="1" applyBorder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0" fillId="5" borderId="18" xfId="0" applyFill="1" applyBorder="1">
      <alignment vertical="center"/>
    </xf>
    <xf numFmtId="0" fontId="0" fillId="5" borderId="19" xfId="0" applyFill="1" applyBorder="1" applyAlignment="1">
      <alignment horizontal="left" vertical="center"/>
    </xf>
    <xf numFmtId="0" fontId="0" fillId="5" borderId="20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0" fillId="0" borderId="0" xfId="0" applyNumberForma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5" xfId="0" applyFont="1" applyFill="1" applyBorder="1">
      <alignment vertical="center"/>
    </xf>
    <xf numFmtId="0" fontId="19" fillId="6" borderId="14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5" xfId="0" applyFont="1" applyFill="1" applyBorder="1">
      <alignment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wrapText="1"/>
    </xf>
    <xf numFmtId="0" fontId="19" fillId="0" borderId="3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top"/>
    </xf>
    <xf numFmtId="0" fontId="20" fillId="5" borderId="47" xfId="0" applyNumberFormat="1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wrapText="1"/>
    </xf>
    <xf numFmtId="0" fontId="20" fillId="5" borderId="20" xfId="0" applyFont="1" applyFill="1" applyBorder="1" applyAlignment="1">
      <alignment horizontal="center" wrapText="1"/>
    </xf>
    <xf numFmtId="0" fontId="20" fillId="5" borderId="3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176" fontId="14" fillId="4" borderId="35" xfId="0" applyNumberFormat="1" applyFont="1" applyFill="1" applyBorder="1" applyAlignment="1">
      <alignment horizontal="center" vertical="center"/>
    </xf>
    <xf numFmtId="176" fontId="14" fillId="4" borderId="34" xfId="0" applyNumberFormat="1" applyFont="1" applyFill="1" applyBorder="1" applyAlignment="1">
      <alignment horizontal="center" vertical="center"/>
    </xf>
    <xf numFmtId="176" fontId="17" fillId="4" borderId="5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26" xfId="0" applyFont="1" applyFill="1" applyBorder="1" applyAlignment="1">
      <alignment vertical="center" wrapText="1"/>
    </xf>
    <xf numFmtId="0" fontId="20" fillId="5" borderId="31" xfId="0" applyNumberFormat="1" applyFont="1" applyFill="1" applyBorder="1" applyAlignment="1">
      <alignment horizontal="center" vertical="center" wrapText="1"/>
    </xf>
    <xf numFmtId="0" fontId="0" fillId="3" borderId="33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42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4" fillId="0" borderId="34" xfId="0" applyFont="1" applyBorder="1" applyAlignment="1">
      <alignment horizontal="justify"/>
    </xf>
    <xf numFmtId="0" fontId="4" fillId="0" borderId="38" xfId="0" applyFont="1" applyBorder="1" applyAlignment="1">
      <alignment horizontal="justify"/>
    </xf>
    <xf numFmtId="0" fontId="4" fillId="0" borderId="39" xfId="0" applyFont="1" applyBorder="1" applyAlignment="1">
      <alignment horizontal="justify"/>
    </xf>
    <xf numFmtId="0" fontId="4" fillId="2" borderId="37" xfId="0" applyFont="1" applyFill="1" applyBorder="1" applyAlignment="1">
      <alignment horizontal="justify" vertical="center" wrapText="1"/>
    </xf>
    <xf numFmtId="0" fontId="4" fillId="2" borderId="38" xfId="0" applyFont="1" applyFill="1" applyBorder="1" applyAlignment="1">
      <alignment horizontal="justify" vertical="center" wrapText="1"/>
    </xf>
    <xf numFmtId="0" fontId="4" fillId="2" borderId="39" xfId="0" applyFont="1" applyFill="1" applyBorder="1" applyAlignment="1">
      <alignment horizontal="justify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30133574067576E-2"/>
          <c:y val="2.7162127669821089E-2"/>
          <c:w val="0.69389317418125285"/>
          <c:h val="0.64705781502082871"/>
        </c:manualLayout>
      </c:layout>
      <c:barChart>
        <c:barDir val="col"/>
        <c:grouping val="stacked"/>
        <c:varyColors val="0"/>
        <c:ser>
          <c:idx val="0"/>
          <c:order val="0"/>
          <c:tx>
            <c:v>必修科目</c:v>
          </c:tx>
          <c:spPr>
            <a:ln w="28575">
              <a:solidFill>
                <a:srgbClr val="0070C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28575"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64-4B5E-84C1-AE655D846E1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 w="285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E64-4B5E-84C1-AE655D846E1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8575"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E64-4B5E-84C1-AE655D846E1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28575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E64-4B5E-84C1-AE655D846E1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  <a:ln w="28575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E64-4B5E-84C1-AE655D846E1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285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E64-4B5E-84C1-AE655D846E1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ln w="28575"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E64-4B5E-84C1-AE655D846E1E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 w="28575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E64-4B5E-84C1-AE655D846E1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E64-4B5E-84C1-AE655D846E1E}"/>
              </c:ext>
            </c:extLst>
          </c:dPt>
          <c:cat>
            <c:strRef>
              <c:f>'達成度チェックシート '!$C$165:$C$173</c:f>
              <c:strCache>
                <c:ptCount val="9"/>
                <c:pt idx="0">
                  <c:v>多面的思考力</c:v>
                </c:pt>
                <c:pt idx="1">
                  <c:v>技術者倫理</c:v>
                </c:pt>
                <c:pt idx="2">
                  <c:v>コミニュケーション能力</c:v>
                </c:pt>
                <c:pt idx="3">
                  <c:v>数学と自然科学の知識</c:v>
                </c:pt>
                <c:pt idx="4">
                  <c:v>機械工学の知識と応用力</c:v>
                </c:pt>
                <c:pt idx="5">
                  <c:v>デザイン能力</c:v>
                </c:pt>
                <c:pt idx="6">
                  <c:v>自主的・継続的学習能力</c:v>
                </c:pt>
                <c:pt idx="7">
                  <c:v>計画・実行能力</c:v>
                </c:pt>
                <c:pt idx="8">
                  <c:v>チームワーク能力</c:v>
                </c:pt>
              </c:strCache>
            </c:strRef>
          </c:cat>
          <c:val>
            <c:numRef>
              <c:f>'達成度チェックシート '!$H$7:$P$7</c:f>
              <c:numCache>
                <c:formatCode>0.0_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64-4B5E-84C1-AE655D846E1E}"/>
            </c:ext>
          </c:extLst>
        </c:ser>
        <c:ser>
          <c:idx val="1"/>
          <c:order val="1"/>
          <c:tx>
            <c:v>選択科目</c:v>
          </c:tx>
          <c:spPr>
            <a:noFill/>
            <a:ln w="28575">
              <a:solidFill>
                <a:srgbClr val="FFC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2857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E64-4B5E-84C1-AE655D846E1E}"/>
              </c:ext>
            </c:extLst>
          </c:dPt>
          <c:dPt>
            <c:idx val="1"/>
            <c:invertIfNegative val="0"/>
            <c:bubble3D val="0"/>
            <c:spPr>
              <a:noFill/>
              <a:ln w="285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2E64-4B5E-84C1-AE655D846E1E}"/>
              </c:ext>
            </c:extLst>
          </c:dPt>
          <c:dPt>
            <c:idx val="3"/>
            <c:invertIfNegative val="0"/>
            <c:bubble3D val="0"/>
            <c:spPr>
              <a:noFill/>
              <a:ln w="28575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2E64-4B5E-84C1-AE655D846E1E}"/>
              </c:ext>
            </c:extLst>
          </c:dPt>
          <c:dPt>
            <c:idx val="4"/>
            <c:invertIfNegative val="0"/>
            <c:bubble3D val="0"/>
            <c:spPr>
              <a:noFill/>
              <a:ln w="28575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2E64-4B5E-84C1-AE655D846E1E}"/>
              </c:ext>
            </c:extLst>
          </c:dPt>
          <c:dPt>
            <c:idx val="5"/>
            <c:invertIfNegative val="0"/>
            <c:bubble3D val="0"/>
            <c:spPr>
              <a:noFill/>
              <a:ln w="285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2E64-4B5E-84C1-AE655D846E1E}"/>
              </c:ext>
            </c:extLst>
          </c:dPt>
          <c:dPt>
            <c:idx val="6"/>
            <c:invertIfNegative val="0"/>
            <c:bubble3D val="0"/>
            <c:spPr>
              <a:noFill/>
              <a:ln w="28575"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2E64-4B5E-84C1-AE655D846E1E}"/>
              </c:ext>
            </c:extLst>
          </c:dPt>
          <c:dPt>
            <c:idx val="7"/>
            <c:invertIfNegative val="0"/>
            <c:bubble3D val="0"/>
            <c:spPr>
              <a:noFill/>
              <a:ln w="28575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2E64-4B5E-84C1-AE655D846E1E}"/>
              </c:ext>
            </c:extLst>
          </c:dPt>
          <c:dPt>
            <c:idx val="8"/>
            <c:invertIfNegative val="0"/>
            <c:bubble3D val="0"/>
            <c:spPr>
              <a:noFill/>
              <a:ln w="28575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2E64-4B5E-84C1-AE655D846E1E}"/>
              </c:ext>
            </c:extLst>
          </c:dPt>
          <c:val>
            <c:numRef>
              <c:f>'達成度チェックシート '!$H$8:$P$8</c:f>
              <c:numCache>
                <c:formatCode>0.0_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E64-4B5E-84C1-AE655D846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42224"/>
        <c:axId val="81042616"/>
      </c:barChart>
      <c:catAx>
        <c:axId val="8104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042616"/>
        <c:crosses val="autoZero"/>
        <c:auto val="1"/>
        <c:lblAlgn val="ctr"/>
        <c:lblOffset val="100"/>
        <c:noMultiLvlLbl val="0"/>
      </c:catAx>
      <c:valAx>
        <c:axId val="81042616"/>
        <c:scaling>
          <c:orientation val="minMax"/>
          <c:max val="140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8104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582082</xdr:colOff>
      <xdr:row>132</xdr:row>
      <xdr:rowOff>63499</xdr:rowOff>
    </xdr:from>
    <xdr:to>
      <xdr:col>9</xdr:col>
      <xdr:colOff>343957</xdr:colOff>
      <xdr:row>163</xdr:row>
      <xdr:rowOff>5290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1260475</xdr:colOff>
      <xdr:row>160</xdr:row>
      <xdr:rowOff>8466</xdr:rowOff>
    </xdr:from>
    <xdr:ext cx="3777829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08250" y="28154841"/>
          <a:ext cx="377782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各学習・教育到達目標の達成度（％）</a:t>
          </a:r>
        </a:p>
      </xdr:txBody>
    </xdr:sp>
    <xdr:clientData/>
  </xdr:oneCellAnchor>
  <xdr:twoCellAnchor>
    <xdr:from>
      <xdr:col>2</xdr:col>
      <xdr:colOff>50800</xdr:colOff>
      <xdr:row>138</xdr:row>
      <xdr:rowOff>133350</xdr:rowOff>
    </xdr:from>
    <xdr:to>
      <xdr:col>6</xdr:col>
      <xdr:colOff>597958</xdr:colOff>
      <xdr:row>138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98575" y="24507825"/>
          <a:ext cx="5166783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0.80255</cdr:x>
      <cdr:y>0.29725</cdr:y>
    </cdr:from>
    <cdr:to>
      <cdr:x>0.92484</cdr:x>
      <cdr:y>0.54128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00751" y="1543050"/>
          <a:ext cx="91440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 b="1"/>
            <a:t>白抜き</a:t>
          </a:r>
          <a:endParaRPr lang="en-US" altLang="ja-JP" sz="1200" b="1"/>
        </a:p>
        <a:p xmlns:a="http://schemas.openxmlformats.org/drawingml/2006/main">
          <a:r>
            <a:rPr lang="ja-JP" altLang="en-US" sz="1200" b="1"/>
            <a:t>：選択科目</a:t>
          </a:r>
          <a:endParaRPr lang="en-US" altLang="ja-JP" sz="1200" b="1"/>
        </a:p>
        <a:p xmlns:a="http://schemas.openxmlformats.org/drawingml/2006/main">
          <a:endParaRPr lang="en-US" altLang="ja-JP" sz="1200" b="1"/>
        </a:p>
        <a:p xmlns:a="http://schemas.openxmlformats.org/drawingml/2006/main">
          <a:r>
            <a:rPr lang="ja-JP" altLang="en-US" sz="1200" b="1"/>
            <a:t>塗りつぶし</a:t>
          </a:r>
          <a:endParaRPr lang="en-US" altLang="ja-JP" sz="1200" b="1"/>
        </a:p>
        <a:p xmlns:a="http://schemas.openxmlformats.org/drawingml/2006/main">
          <a:r>
            <a:rPr lang="ja-JP" altLang="en-US" sz="1200" b="1"/>
            <a:t>：必修科目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3"/>
  <sheetViews>
    <sheetView tabSelected="1" zoomScaleNormal="100" workbookViewId="0">
      <pane ySplit="10" topLeftCell="A11" activePane="bottomLeft" state="frozen"/>
      <selection pane="bottomLeft" activeCell="D74" sqref="D74"/>
    </sheetView>
  </sheetViews>
  <sheetFormatPr defaultRowHeight="13.5"/>
  <cols>
    <col min="1" max="1" width="2.875" customWidth="1"/>
    <col min="2" max="2" width="13.5" style="125" customWidth="1"/>
    <col min="3" max="3" width="26.5" customWidth="1"/>
    <col min="4" max="4" width="17.25" customWidth="1"/>
    <col min="5" max="5" width="8.875" style="125" customWidth="1"/>
    <col min="6" max="6" width="8" style="125" customWidth="1"/>
    <col min="7" max="16" width="9" customWidth="1"/>
    <col min="17" max="17" width="2.5" customWidth="1"/>
    <col min="18" max="26" width="9" style="72" hidden="1" customWidth="1"/>
  </cols>
  <sheetData>
    <row r="1" spans="1:28" ht="14.25" thickBot="1">
      <c r="A1" s="60"/>
      <c r="B1" s="133"/>
      <c r="C1" s="60"/>
      <c r="D1" s="60"/>
      <c r="E1" s="133"/>
      <c r="F1" s="133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8" ht="27.75" thickBot="1">
      <c r="A2" s="60"/>
      <c r="B2" s="120" t="s">
        <v>252</v>
      </c>
      <c r="C2" s="63"/>
      <c r="D2" s="60"/>
      <c r="E2" s="140"/>
      <c r="F2" s="141"/>
      <c r="G2" s="142"/>
      <c r="H2" s="56" t="s">
        <v>186</v>
      </c>
      <c r="I2" s="56" t="s">
        <v>187</v>
      </c>
      <c r="J2" s="56" t="s">
        <v>188</v>
      </c>
      <c r="K2" s="56" t="s">
        <v>189</v>
      </c>
      <c r="L2" s="56" t="s">
        <v>190</v>
      </c>
      <c r="M2" s="56" t="s">
        <v>191</v>
      </c>
      <c r="N2" s="56" t="s">
        <v>215</v>
      </c>
      <c r="O2" s="56" t="s">
        <v>216</v>
      </c>
      <c r="P2" s="56" t="s">
        <v>217</v>
      </c>
      <c r="Q2" s="61"/>
      <c r="R2" s="73"/>
    </row>
    <row r="3" spans="1:28" ht="14.25" thickBot="1">
      <c r="A3" s="143" t="s">
        <v>205</v>
      </c>
      <c r="B3" s="143"/>
      <c r="C3" s="66" t="s">
        <v>223</v>
      </c>
      <c r="D3" s="60"/>
      <c r="E3" s="144" t="s">
        <v>195</v>
      </c>
      <c r="F3" s="145"/>
      <c r="G3" s="146"/>
      <c r="H3" s="46">
        <f t="shared" ref="H3:I3" si="0">SUM(H11:H67)-MAX(H65,H66)</f>
        <v>198.75</v>
      </c>
      <c r="I3" s="46">
        <f t="shared" si="0"/>
        <v>83.25</v>
      </c>
      <c r="J3" s="46">
        <f>SUM(J11:J67)-MAX(J65,J66)</f>
        <v>96</v>
      </c>
      <c r="K3" s="46">
        <f t="shared" ref="K3:L3" si="1">SUM(K11:K67)-MAX(K65,K66)</f>
        <v>442.5</v>
      </c>
      <c r="L3" s="46">
        <f t="shared" si="1"/>
        <v>532.5</v>
      </c>
      <c r="M3" s="46">
        <f>SUM(M11:M67)-MAX(M65,M66)</f>
        <v>246</v>
      </c>
      <c r="N3" s="46">
        <f t="shared" ref="N3:P3" si="2">SUM(N11:N67)-MAX(N65,N66)</f>
        <v>78</v>
      </c>
      <c r="O3" s="46">
        <f t="shared" si="2"/>
        <v>96</v>
      </c>
      <c r="P3" s="46">
        <f t="shared" si="2"/>
        <v>66</v>
      </c>
      <c r="Q3" s="133"/>
      <c r="R3" s="74"/>
    </row>
    <row r="4" spans="1:28" ht="14.25" thickBot="1">
      <c r="A4" s="143" t="s">
        <v>206</v>
      </c>
      <c r="B4" s="143"/>
      <c r="C4" s="68" t="s">
        <v>207</v>
      </c>
      <c r="D4" s="60"/>
      <c r="E4" s="147" t="s">
        <v>203</v>
      </c>
      <c r="F4" s="148"/>
      <c r="G4" s="149"/>
      <c r="H4" s="64">
        <f t="shared" ref="H4:P4" si="3">R68</f>
        <v>0</v>
      </c>
      <c r="I4" s="64">
        <f t="shared" si="3"/>
        <v>0</v>
      </c>
      <c r="J4" s="64">
        <f t="shared" si="3"/>
        <v>0</v>
      </c>
      <c r="K4" s="64">
        <f t="shared" si="3"/>
        <v>0</v>
      </c>
      <c r="L4" s="64">
        <f t="shared" si="3"/>
        <v>0</v>
      </c>
      <c r="M4" s="64">
        <f t="shared" si="3"/>
        <v>0</v>
      </c>
      <c r="N4" s="64">
        <f t="shared" si="3"/>
        <v>0</v>
      </c>
      <c r="O4" s="64">
        <f t="shared" si="3"/>
        <v>0</v>
      </c>
      <c r="P4" s="64">
        <f t="shared" si="3"/>
        <v>0</v>
      </c>
      <c r="Q4" s="62"/>
      <c r="R4" s="74"/>
    </row>
    <row r="5" spans="1:28" s="125" customFormat="1" ht="14.25" thickBot="1">
      <c r="A5" s="150" t="s">
        <v>209</v>
      </c>
      <c r="B5" s="150"/>
      <c r="C5" s="67" t="s">
        <v>222</v>
      </c>
      <c r="D5" s="133"/>
      <c r="E5" s="151" t="s">
        <v>202</v>
      </c>
      <c r="F5" s="152"/>
      <c r="G5" s="153"/>
      <c r="H5" s="65">
        <f t="shared" ref="H5:P5" si="4">R130</f>
        <v>0</v>
      </c>
      <c r="I5" s="65">
        <f t="shared" si="4"/>
        <v>0</v>
      </c>
      <c r="J5" s="65">
        <f t="shared" si="4"/>
        <v>0</v>
      </c>
      <c r="K5" s="65">
        <f t="shared" si="4"/>
        <v>0</v>
      </c>
      <c r="L5" s="65">
        <f t="shared" si="4"/>
        <v>0</v>
      </c>
      <c r="M5" s="65">
        <f t="shared" si="4"/>
        <v>0</v>
      </c>
      <c r="N5" s="65">
        <f t="shared" si="4"/>
        <v>0</v>
      </c>
      <c r="O5" s="65">
        <f t="shared" si="4"/>
        <v>0</v>
      </c>
      <c r="P5" s="65">
        <f t="shared" si="4"/>
        <v>0</v>
      </c>
      <c r="Q5" s="62"/>
      <c r="R5" s="74"/>
      <c r="S5" s="74"/>
      <c r="T5" s="74"/>
      <c r="U5" s="74"/>
      <c r="V5" s="74"/>
      <c r="W5" s="74"/>
      <c r="X5" s="74"/>
      <c r="Y5" s="74"/>
      <c r="Z5" s="74"/>
    </row>
    <row r="6" spans="1:28" s="125" customFormat="1" ht="14.25" thickBot="1">
      <c r="A6" s="133"/>
      <c r="B6" s="133"/>
      <c r="C6" s="133"/>
      <c r="D6" s="133"/>
      <c r="E6" s="134" t="s">
        <v>208</v>
      </c>
      <c r="F6" s="135"/>
      <c r="G6" s="136"/>
      <c r="H6" s="126">
        <f t="shared" ref="H6:P6" si="5">(H4+H5)/H3*100</f>
        <v>0</v>
      </c>
      <c r="I6" s="126">
        <f t="shared" si="5"/>
        <v>0</v>
      </c>
      <c r="J6" s="126">
        <f t="shared" si="5"/>
        <v>0</v>
      </c>
      <c r="K6" s="126">
        <f t="shared" si="5"/>
        <v>0</v>
      </c>
      <c r="L6" s="126">
        <f t="shared" si="5"/>
        <v>0</v>
      </c>
      <c r="M6" s="127">
        <f>(M4+M5)/M3*100</f>
        <v>0</v>
      </c>
      <c r="N6" s="127">
        <f>(N4+N5)/N3*100</f>
        <v>0</v>
      </c>
      <c r="O6" s="127">
        <f>(O4+O5)/O3*100</f>
        <v>0</v>
      </c>
      <c r="P6" s="127">
        <f t="shared" si="5"/>
        <v>0</v>
      </c>
      <c r="Q6" s="62"/>
      <c r="R6" s="74"/>
      <c r="S6" s="74"/>
      <c r="T6" s="74"/>
      <c r="U6" s="74"/>
      <c r="V6" s="74"/>
      <c r="W6" s="74"/>
      <c r="X6" s="74"/>
      <c r="Y6" s="74"/>
      <c r="Z6" s="74"/>
    </row>
    <row r="7" spans="1:28" s="125" customFormat="1" ht="14.25" thickBot="1">
      <c r="A7" s="133"/>
      <c r="B7" s="133"/>
      <c r="C7" s="133"/>
      <c r="D7" s="133"/>
      <c r="E7" s="137" t="s">
        <v>263</v>
      </c>
      <c r="F7" s="138"/>
      <c r="G7" s="139"/>
      <c r="H7" s="128">
        <f>H4/H3*100</f>
        <v>0</v>
      </c>
      <c r="I7" s="128">
        <f t="shared" ref="I7:P7" si="6">I4/I3*100</f>
        <v>0</v>
      </c>
      <c r="J7" s="128">
        <f t="shared" si="6"/>
        <v>0</v>
      </c>
      <c r="K7" s="128">
        <f t="shared" si="6"/>
        <v>0</v>
      </c>
      <c r="L7" s="128">
        <f t="shared" si="6"/>
        <v>0</v>
      </c>
      <c r="M7" s="128">
        <f t="shared" si="6"/>
        <v>0</v>
      </c>
      <c r="N7" s="128">
        <f t="shared" si="6"/>
        <v>0</v>
      </c>
      <c r="O7" s="128">
        <f t="shared" si="6"/>
        <v>0</v>
      </c>
      <c r="P7" s="128">
        <f t="shared" si="6"/>
        <v>0</v>
      </c>
      <c r="Q7" s="62"/>
      <c r="R7" s="74"/>
      <c r="S7" s="74"/>
      <c r="T7" s="74"/>
      <c r="U7" s="74"/>
      <c r="V7" s="74"/>
      <c r="W7" s="74"/>
      <c r="X7" s="74"/>
      <c r="Y7" s="74"/>
      <c r="Z7" s="74"/>
    </row>
    <row r="8" spans="1:28" s="125" customFormat="1" ht="14.25" thickBot="1">
      <c r="A8" s="133"/>
      <c r="B8" s="133"/>
      <c r="C8" s="133"/>
      <c r="D8" s="133"/>
      <c r="E8" s="137" t="s">
        <v>262</v>
      </c>
      <c r="F8" s="138"/>
      <c r="G8" s="139"/>
      <c r="H8" s="128">
        <f>H5/H3*100</f>
        <v>0</v>
      </c>
      <c r="I8" s="128">
        <f t="shared" ref="I8:P8" si="7">I5/I3*100</f>
        <v>0</v>
      </c>
      <c r="J8" s="128">
        <f t="shared" si="7"/>
        <v>0</v>
      </c>
      <c r="K8" s="128">
        <f t="shared" si="7"/>
        <v>0</v>
      </c>
      <c r="L8" s="128">
        <f t="shared" si="7"/>
        <v>0</v>
      </c>
      <c r="M8" s="128">
        <f t="shared" si="7"/>
        <v>0</v>
      </c>
      <c r="N8" s="128">
        <f t="shared" si="7"/>
        <v>0</v>
      </c>
      <c r="O8" s="128">
        <f t="shared" si="7"/>
        <v>0</v>
      </c>
      <c r="P8" s="128">
        <f t="shared" si="7"/>
        <v>0</v>
      </c>
      <c r="Q8" s="62"/>
      <c r="R8" s="74"/>
      <c r="S8" s="74"/>
      <c r="T8" s="74"/>
      <c r="U8" s="74"/>
      <c r="V8" s="74"/>
      <c r="W8" s="74"/>
      <c r="X8" s="74"/>
      <c r="Y8" s="74"/>
      <c r="Z8" s="74"/>
    </row>
    <row r="9" spans="1:28" s="125" customFormat="1" ht="14.25" thickBo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74"/>
      <c r="S9" s="74"/>
      <c r="T9" s="74"/>
      <c r="U9" s="74"/>
      <c r="V9" s="74"/>
      <c r="W9" s="74"/>
      <c r="X9" s="74"/>
      <c r="Y9" s="74"/>
      <c r="Z9" s="74"/>
    </row>
    <row r="10" spans="1:28" ht="48.75" customHeight="1" thickBot="1">
      <c r="A10" s="60"/>
      <c r="B10" s="52" t="s">
        <v>0</v>
      </c>
      <c r="C10" s="69" t="s">
        <v>2</v>
      </c>
      <c r="D10" s="71" t="s">
        <v>221</v>
      </c>
      <c r="E10" s="70" t="s">
        <v>185</v>
      </c>
      <c r="F10" s="54" t="s">
        <v>204</v>
      </c>
      <c r="G10" s="53" t="s">
        <v>5</v>
      </c>
      <c r="H10" s="54" t="s">
        <v>186</v>
      </c>
      <c r="I10" s="54" t="s">
        <v>187</v>
      </c>
      <c r="J10" s="54" t="s">
        <v>188</v>
      </c>
      <c r="K10" s="54" t="s">
        <v>189</v>
      </c>
      <c r="L10" s="54" t="s">
        <v>190</v>
      </c>
      <c r="M10" s="55" t="s">
        <v>191</v>
      </c>
      <c r="N10" s="55" t="s">
        <v>215</v>
      </c>
      <c r="O10" s="55" t="s">
        <v>216</v>
      </c>
      <c r="P10" s="55" t="s">
        <v>217</v>
      </c>
      <c r="Q10" s="60"/>
      <c r="R10" s="75" t="s">
        <v>196</v>
      </c>
      <c r="S10" s="75" t="s">
        <v>197</v>
      </c>
      <c r="T10" s="75" t="s">
        <v>198</v>
      </c>
      <c r="U10" s="75" t="s">
        <v>201</v>
      </c>
      <c r="V10" s="75" t="s">
        <v>199</v>
      </c>
      <c r="W10" s="75" t="s">
        <v>200</v>
      </c>
      <c r="X10" s="75" t="s">
        <v>218</v>
      </c>
      <c r="Y10" s="75" t="s">
        <v>219</v>
      </c>
      <c r="Z10" s="75" t="s">
        <v>220</v>
      </c>
      <c r="AA10" s="129" t="s">
        <v>266</v>
      </c>
      <c r="AB10" s="75"/>
    </row>
    <row r="11" spans="1:28">
      <c r="A11" s="60"/>
      <c r="B11" s="51" t="s">
        <v>264</v>
      </c>
      <c r="C11" s="76" t="s">
        <v>7</v>
      </c>
      <c r="D11" s="121"/>
      <c r="E11" s="77" t="s">
        <v>184</v>
      </c>
      <c r="F11" s="78">
        <v>1</v>
      </c>
      <c r="G11" s="47">
        <f>SUM(H11:P11)</f>
        <v>11.25</v>
      </c>
      <c r="H11" s="78">
        <v>6.75</v>
      </c>
      <c r="I11" s="78"/>
      <c r="J11" s="78">
        <v>1.5</v>
      </c>
      <c r="K11" s="78"/>
      <c r="L11" s="78"/>
      <c r="M11" s="78"/>
      <c r="N11" s="78">
        <v>1.5</v>
      </c>
      <c r="O11" s="78"/>
      <c r="P11" s="78">
        <v>1.5</v>
      </c>
      <c r="Q11" s="60"/>
      <c r="R11" s="72">
        <f t="shared" ref="R11:Z26" si="8">IF(OR($D11="S",$D11="A",$D11="B",$D11="C",$D11="合"),H11,0)</f>
        <v>0</v>
      </c>
      <c r="S11" s="72">
        <f t="shared" si="8"/>
        <v>0</v>
      </c>
      <c r="T11" s="72">
        <f t="shared" si="8"/>
        <v>0</v>
      </c>
      <c r="U11" s="72">
        <f t="shared" si="8"/>
        <v>0</v>
      </c>
      <c r="V11" s="72">
        <f t="shared" si="8"/>
        <v>0</v>
      </c>
      <c r="W11" s="72">
        <f t="shared" si="8"/>
        <v>0</v>
      </c>
      <c r="X11" s="72">
        <f t="shared" si="8"/>
        <v>0</v>
      </c>
      <c r="Y11" s="72">
        <f t="shared" si="8"/>
        <v>0</v>
      </c>
      <c r="Z11" s="72">
        <f t="shared" si="8"/>
        <v>0</v>
      </c>
      <c r="AA11">
        <v>1</v>
      </c>
    </row>
    <row r="12" spans="1:28">
      <c r="A12" s="60"/>
      <c r="B12" s="48" t="s">
        <v>265</v>
      </c>
      <c r="C12" s="76" t="s">
        <v>9</v>
      </c>
      <c r="D12" s="121"/>
      <c r="E12" s="79" t="s">
        <v>184</v>
      </c>
      <c r="F12" s="80">
        <v>2</v>
      </c>
      <c r="G12" s="47">
        <f t="shared" ref="G12:G75" si="9">SUM(H12:P12)</f>
        <v>22.5</v>
      </c>
      <c r="H12" s="80"/>
      <c r="I12" s="80">
        <v>19.5</v>
      </c>
      <c r="J12" s="80">
        <v>3</v>
      </c>
      <c r="K12" s="80"/>
      <c r="L12" s="80"/>
      <c r="M12" s="80"/>
      <c r="N12" s="80"/>
      <c r="O12" s="80"/>
      <c r="P12" s="107"/>
      <c r="Q12" s="60"/>
      <c r="R12" s="72">
        <f t="shared" si="8"/>
        <v>0</v>
      </c>
      <c r="S12" s="72">
        <f t="shared" si="8"/>
        <v>0</v>
      </c>
      <c r="T12" s="72">
        <f t="shared" si="8"/>
        <v>0</v>
      </c>
      <c r="U12" s="72">
        <f t="shared" si="8"/>
        <v>0</v>
      </c>
      <c r="V12" s="72">
        <f t="shared" si="8"/>
        <v>0</v>
      </c>
      <c r="W12" s="72">
        <f t="shared" si="8"/>
        <v>0</v>
      </c>
      <c r="X12" s="72">
        <f t="shared" si="8"/>
        <v>0</v>
      </c>
      <c r="Y12" s="72">
        <f t="shared" si="8"/>
        <v>0</v>
      </c>
      <c r="Z12" s="72">
        <f t="shared" si="8"/>
        <v>0</v>
      </c>
      <c r="AA12">
        <v>1</v>
      </c>
    </row>
    <row r="13" spans="1:28">
      <c r="A13" s="60"/>
      <c r="B13" s="83" t="s">
        <v>224</v>
      </c>
      <c r="C13" s="76" t="s">
        <v>225</v>
      </c>
      <c r="D13" s="121"/>
      <c r="E13" s="79" t="s">
        <v>184</v>
      </c>
      <c r="F13" s="80">
        <v>1</v>
      </c>
      <c r="G13" s="47">
        <f t="shared" si="9"/>
        <v>22.5</v>
      </c>
      <c r="H13" s="80">
        <v>7.5</v>
      </c>
      <c r="I13" s="80"/>
      <c r="J13" s="80">
        <v>15</v>
      </c>
      <c r="K13" s="80"/>
      <c r="L13" s="80"/>
      <c r="M13" s="80"/>
      <c r="N13" s="80"/>
      <c r="O13" s="80"/>
      <c r="P13" s="107"/>
      <c r="Q13" s="60"/>
      <c r="R13" s="72">
        <f t="shared" si="8"/>
        <v>0</v>
      </c>
      <c r="S13" s="72">
        <f t="shared" si="8"/>
        <v>0</v>
      </c>
      <c r="T13" s="72">
        <f t="shared" si="8"/>
        <v>0</v>
      </c>
      <c r="U13" s="72">
        <f t="shared" si="8"/>
        <v>0</v>
      </c>
      <c r="V13" s="72">
        <f t="shared" si="8"/>
        <v>0</v>
      </c>
      <c r="W13" s="72">
        <f t="shared" si="8"/>
        <v>0</v>
      </c>
      <c r="X13" s="72">
        <f t="shared" si="8"/>
        <v>0</v>
      </c>
      <c r="Y13" s="72">
        <f t="shared" si="8"/>
        <v>0</v>
      </c>
      <c r="Z13" s="72">
        <f t="shared" si="8"/>
        <v>0</v>
      </c>
      <c r="AA13">
        <v>0</v>
      </c>
    </row>
    <row r="14" spans="1:28">
      <c r="A14" s="60"/>
      <c r="B14" s="83" t="s">
        <v>224</v>
      </c>
      <c r="C14" s="76" t="s">
        <v>226</v>
      </c>
      <c r="D14" s="121"/>
      <c r="E14" s="79" t="s">
        <v>184</v>
      </c>
      <c r="F14" s="80">
        <v>1</v>
      </c>
      <c r="G14" s="47">
        <f t="shared" si="9"/>
        <v>22.5</v>
      </c>
      <c r="H14" s="80">
        <v>15</v>
      </c>
      <c r="I14" s="80"/>
      <c r="J14" s="80">
        <v>7.5</v>
      </c>
      <c r="K14" s="80"/>
      <c r="L14" s="80"/>
      <c r="M14" s="80"/>
      <c r="N14" s="80"/>
      <c r="O14" s="80"/>
      <c r="P14" s="107"/>
      <c r="Q14" s="60"/>
      <c r="R14" s="72">
        <f t="shared" si="8"/>
        <v>0</v>
      </c>
      <c r="S14" s="72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  <c r="X14" s="72">
        <f t="shared" si="8"/>
        <v>0</v>
      </c>
      <c r="Y14" s="72">
        <f t="shared" si="8"/>
        <v>0</v>
      </c>
      <c r="Z14" s="72">
        <f t="shared" si="8"/>
        <v>0</v>
      </c>
      <c r="AA14">
        <v>0</v>
      </c>
    </row>
    <row r="15" spans="1:28">
      <c r="A15" s="60"/>
      <c r="B15" s="48" t="s">
        <v>267</v>
      </c>
      <c r="C15" s="76" t="s">
        <v>12</v>
      </c>
      <c r="D15" s="121"/>
      <c r="E15" s="79" t="s">
        <v>184</v>
      </c>
      <c r="F15" s="80">
        <v>1</v>
      </c>
      <c r="G15" s="47">
        <f t="shared" si="9"/>
        <v>22.5</v>
      </c>
      <c r="H15" s="80">
        <v>7.5</v>
      </c>
      <c r="I15" s="80"/>
      <c r="J15" s="80">
        <v>3</v>
      </c>
      <c r="K15" s="80"/>
      <c r="L15" s="80"/>
      <c r="M15" s="80">
        <v>4.5</v>
      </c>
      <c r="N15" s="80">
        <v>3</v>
      </c>
      <c r="O15" s="80"/>
      <c r="P15" s="107">
        <v>4.5</v>
      </c>
      <c r="Q15" s="60"/>
      <c r="R15" s="72">
        <f t="shared" si="8"/>
        <v>0</v>
      </c>
      <c r="S15" s="72">
        <f t="shared" si="8"/>
        <v>0</v>
      </c>
      <c r="T15" s="72">
        <f t="shared" si="8"/>
        <v>0</v>
      </c>
      <c r="U15" s="72">
        <f t="shared" si="8"/>
        <v>0</v>
      </c>
      <c r="V15" s="72">
        <f t="shared" si="8"/>
        <v>0</v>
      </c>
      <c r="W15" s="72">
        <f t="shared" si="8"/>
        <v>0</v>
      </c>
      <c r="X15" s="72">
        <f t="shared" si="8"/>
        <v>0</v>
      </c>
      <c r="Y15" s="72">
        <f t="shared" si="8"/>
        <v>0</v>
      </c>
      <c r="Z15" s="72">
        <f t="shared" si="8"/>
        <v>0</v>
      </c>
      <c r="AA15">
        <v>1</v>
      </c>
    </row>
    <row r="16" spans="1:28">
      <c r="A16" s="60"/>
      <c r="B16" s="48" t="s">
        <v>227</v>
      </c>
      <c r="C16" s="76" t="s">
        <v>13</v>
      </c>
      <c r="D16" s="121"/>
      <c r="E16" s="79" t="s">
        <v>184</v>
      </c>
      <c r="F16" s="80">
        <v>1</v>
      </c>
      <c r="G16" s="47">
        <f t="shared" si="9"/>
        <v>25.5</v>
      </c>
      <c r="H16" s="80">
        <v>4.5</v>
      </c>
      <c r="I16" s="80"/>
      <c r="J16" s="80">
        <v>3</v>
      </c>
      <c r="K16" s="80"/>
      <c r="L16" s="80"/>
      <c r="M16" s="80">
        <v>6</v>
      </c>
      <c r="N16" s="80">
        <v>1.5</v>
      </c>
      <c r="O16" s="80">
        <v>6</v>
      </c>
      <c r="P16" s="107">
        <v>4.5</v>
      </c>
      <c r="Q16" s="60"/>
      <c r="R16" s="72">
        <f t="shared" si="8"/>
        <v>0</v>
      </c>
      <c r="S16" s="72">
        <f t="shared" si="8"/>
        <v>0</v>
      </c>
      <c r="T16" s="72">
        <f t="shared" si="8"/>
        <v>0</v>
      </c>
      <c r="U16" s="72">
        <f t="shared" si="8"/>
        <v>0</v>
      </c>
      <c r="V16" s="72">
        <f t="shared" si="8"/>
        <v>0</v>
      </c>
      <c r="W16" s="72">
        <f t="shared" si="8"/>
        <v>0</v>
      </c>
      <c r="X16" s="72">
        <f t="shared" si="8"/>
        <v>0</v>
      </c>
      <c r="Y16" s="72">
        <f t="shared" si="8"/>
        <v>0</v>
      </c>
      <c r="Z16" s="72">
        <f t="shared" si="8"/>
        <v>0</v>
      </c>
      <c r="AA16">
        <v>1</v>
      </c>
    </row>
    <row r="17" spans="1:27">
      <c r="A17" s="60"/>
      <c r="B17" s="48" t="s">
        <v>268</v>
      </c>
      <c r="C17" s="76" t="s">
        <v>274</v>
      </c>
      <c r="D17" s="121"/>
      <c r="E17" s="79" t="s">
        <v>184</v>
      </c>
      <c r="F17" s="80">
        <v>1</v>
      </c>
      <c r="G17" s="47">
        <f t="shared" si="9"/>
        <v>11.25</v>
      </c>
      <c r="H17" s="80"/>
      <c r="I17" s="80">
        <f>1.5*1.5</f>
        <v>2.25</v>
      </c>
      <c r="J17" s="80"/>
      <c r="K17" s="80"/>
      <c r="L17" s="80"/>
      <c r="M17" s="80"/>
      <c r="N17" s="80">
        <v>7.5</v>
      </c>
      <c r="O17" s="80"/>
      <c r="P17" s="107">
        <v>1.5</v>
      </c>
      <c r="Q17" s="60"/>
      <c r="R17" s="72">
        <f t="shared" si="8"/>
        <v>0</v>
      </c>
      <c r="S17" s="72">
        <f t="shared" si="8"/>
        <v>0</v>
      </c>
      <c r="T17" s="72">
        <f t="shared" si="8"/>
        <v>0</v>
      </c>
      <c r="U17" s="72">
        <f t="shared" si="8"/>
        <v>0</v>
      </c>
      <c r="V17" s="72">
        <f t="shared" si="8"/>
        <v>0</v>
      </c>
      <c r="W17" s="72">
        <f t="shared" si="8"/>
        <v>0</v>
      </c>
      <c r="X17" s="72">
        <f t="shared" si="8"/>
        <v>0</v>
      </c>
      <c r="Y17" s="72">
        <f t="shared" si="8"/>
        <v>0</v>
      </c>
      <c r="Z17" s="72">
        <f t="shared" si="8"/>
        <v>0</v>
      </c>
      <c r="AA17">
        <v>1</v>
      </c>
    </row>
    <row r="18" spans="1:27">
      <c r="A18" s="60"/>
      <c r="B18" s="48" t="s">
        <v>269</v>
      </c>
      <c r="C18" s="76" t="s">
        <v>210</v>
      </c>
      <c r="D18" s="121"/>
      <c r="E18" s="79" t="s">
        <v>184</v>
      </c>
      <c r="F18" s="80">
        <v>2</v>
      </c>
      <c r="G18" s="47">
        <f t="shared" si="9"/>
        <v>22.5</v>
      </c>
      <c r="H18" s="80">
        <v>18</v>
      </c>
      <c r="I18" s="80">
        <v>4.5</v>
      </c>
      <c r="J18" s="80"/>
      <c r="K18" s="80"/>
      <c r="L18" s="80"/>
      <c r="M18" s="80"/>
      <c r="N18" s="80"/>
      <c r="O18" s="80"/>
      <c r="P18" s="107"/>
      <c r="Q18" s="60"/>
      <c r="R18" s="72">
        <f t="shared" si="8"/>
        <v>0</v>
      </c>
      <c r="S18" s="72">
        <f t="shared" si="8"/>
        <v>0</v>
      </c>
      <c r="T18" s="72">
        <f t="shared" si="8"/>
        <v>0</v>
      </c>
      <c r="U18" s="72">
        <f t="shared" si="8"/>
        <v>0</v>
      </c>
      <c r="V18" s="72">
        <f t="shared" si="8"/>
        <v>0</v>
      </c>
      <c r="W18" s="72">
        <f t="shared" si="8"/>
        <v>0</v>
      </c>
      <c r="X18" s="72">
        <f t="shared" si="8"/>
        <v>0</v>
      </c>
      <c r="Y18" s="72">
        <f t="shared" si="8"/>
        <v>0</v>
      </c>
      <c r="Z18" s="72">
        <f t="shared" si="8"/>
        <v>0</v>
      </c>
      <c r="AA18">
        <v>1</v>
      </c>
    </row>
    <row r="19" spans="1:27">
      <c r="A19" s="60"/>
      <c r="B19" s="48" t="s">
        <v>269</v>
      </c>
      <c r="C19" s="76" t="s">
        <v>211</v>
      </c>
      <c r="D19" s="121"/>
      <c r="E19" s="79" t="s">
        <v>184</v>
      </c>
      <c r="F19" s="80">
        <v>2</v>
      </c>
      <c r="G19" s="47">
        <f t="shared" si="9"/>
        <v>22.5</v>
      </c>
      <c r="H19" s="80">
        <v>18</v>
      </c>
      <c r="I19" s="80">
        <v>4.5</v>
      </c>
      <c r="J19" s="80"/>
      <c r="K19" s="80"/>
      <c r="L19" s="80"/>
      <c r="M19" s="80"/>
      <c r="N19" s="80"/>
      <c r="O19" s="80"/>
      <c r="P19" s="107"/>
      <c r="Q19" s="60"/>
      <c r="R19" s="72">
        <f t="shared" si="8"/>
        <v>0</v>
      </c>
      <c r="S19" s="72">
        <f t="shared" si="8"/>
        <v>0</v>
      </c>
      <c r="T19" s="72">
        <f t="shared" si="8"/>
        <v>0</v>
      </c>
      <c r="U19" s="72">
        <f t="shared" si="8"/>
        <v>0</v>
      </c>
      <c r="V19" s="72">
        <f t="shared" si="8"/>
        <v>0</v>
      </c>
      <c r="W19" s="72">
        <f t="shared" si="8"/>
        <v>0</v>
      </c>
      <c r="X19" s="72">
        <f t="shared" si="8"/>
        <v>0</v>
      </c>
      <c r="Y19" s="72">
        <f t="shared" si="8"/>
        <v>0</v>
      </c>
      <c r="Z19" s="72">
        <f t="shared" si="8"/>
        <v>0</v>
      </c>
      <c r="AA19">
        <v>1</v>
      </c>
    </row>
    <row r="20" spans="1:27">
      <c r="A20" s="60"/>
      <c r="B20" s="48" t="s">
        <v>269</v>
      </c>
      <c r="C20" s="76" t="s">
        <v>212</v>
      </c>
      <c r="D20" s="121"/>
      <c r="E20" s="79" t="s">
        <v>184</v>
      </c>
      <c r="F20" s="80">
        <v>2</v>
      </c>
      <c r="G20" s="47">
        <f t="shared" si="9"/>
        <v>22.5</v>
      </c>
      <c r="H20" s="80">
        <v>18</v>
      </c>
      <c r="I20" s="80">
        <v>4.5</v>
      </c>
      <c r="J20" s="80"/>
      <c r="K20" s="80"/>
      <c r="L20" s="80"/>
      <c r="M20" s="80"/>
      <c r="N20" s="80"/>
      <c r="O20" s="80"/>
      <c r="P20" s="107"/>
      <c r="Q20" s="60"/>
      <c r="R20" s="72">
        <f t="shared" si="8"/>
        <v>0</v>
      </c>
      <c r="S20" s="72">
        <f t="shared" si="8"/>
        <v>0</v>
      </c>
      <c r="T20" s="72">
        <f t="shared" si="8"/>
        <v>0</v>
      </c>
      <c r="U20" s="72">
        <f t="shared" si="8"/>
        <v>0</v>
      </c>
      <c r="V20" s="72">
        <f t="shared" si="8"/>
        <v>0</v>
      </c>
      <c r="W20" s="72">
        <f t="shared" si="8"/>
        <v>0</v>
      </c>
      <c r="X20" s="72">
        <f t="shared" si="8"/>
        <v>0</v>
      </c>
      <c r="Y20" s="72">
        <f t="shared" si="8"/>
        <v>0</v>
      </c>
      <c r="Z20" s="72">
        <f t="shared" si="8"/>
        <v>0</v>
      </c>
      <c r="AA20">
        <v>1</v>
      </c>
    </row>
    <row r="21" spans="1:27" ht="13.5" customHeight="1">
      <c r="A21" s="60"/>
      <c r="B21" s="48" t="s">
        <v>269</v>
      </c>
      <c r="C21" s="76" t="s">
        <v>213</v>
      </c>
      <c r="D21" s="121"/>
      <c r="E21" s="79" t="s">
        <v>184</v>
      </c>
      <c r="F21" s="80">
        <v>2</v>
      </c>
      <c r="G21" s="47">
        <f t="shared" si="9"/>
        <v>22.5</v>
      </c>
      <c r="H21" s="80">
        <v>18</v>
      </c>
      <c r="I21" s="80">
        <v>4.5</v>
      </c>
      <c r="J21" s="80"/>
      <c r="K21" s="80"/>
      <c r="L21" s="80"/>
      <c r="M21" s="80"/>
      <c r="N21" s="80"/>
      <c r="O21" s="80"/>
      <c r="P21" s="107"/>
      <c r="Q21" s="60"/>
      <c r="R21" s="72">
        <f t="shared" si="8"/>
        <v>0</v>
      </c>
      <c r="S21" s="72">
        <f t="shared" si="8"/>
        <v>0</v>
      </c>
      <c r="T21" s="72">
        <f t="shared" si="8"/>
        <v>0</v>
      </c>
      <c r="U21" s="72">
        <f t="shared" si="8"/>
        <v>0</v>
      </c>
      <c r="V21" s="72">
        <f t="shared" si="8"/>
        <v>0</v>
      </c>
      <c r="W21" s="72">
        <f t="shared" si="8"/>
        <v>0</v>
      </c>
      <c r="X21" s="72">
        <f t="shared" si="8"/>
        <v>0</v>
      </c>
      <c r="Y21" s="72">
        <f t="shared" si="8"/>
        <v>0</v>
      </c>
      <c r="Z21" s="72">
        <f t="shared" si="8"/>
        <v>0</v>
      </c>
      <c r="AA21">
        <v>1</v>
      </c>
    </row>
    <row r="22" spans="1:27" ht="13.5" customHeight="1">
      <c r="A22" s="60"/>
      <c r="B22" s="48" t="s">
        <v>269</v>
      </c>
      <c r="C22" s="76" t="s">
        <v>214</v>
      </c>
      <c r="D22" s="121"/>
      <c r="E22" s="81" t="s">
        <v>184</v>
      </c>
      <c r="F22" s="80">
        <v>2</v>
      </c>
      <c r="G22" s="47">
        <f t="shared" si="9"/>
        <v>22.5</v>
      </c>
      <c r="H22" s="80">
        <v>18</v>
      </c>
      <c r="I22" s="80">
        <v>4.5</v>
      </c>
      <c r="J22" s="80"/>
      <c r="K22" s="80"/>
      <c r="L22" s="80"/>
      <c r="M22" s="80"/>
      <c r="N22" s="80"/>
      <c r="O22" s="80"/>
      <c r="P22" s="107"/>
      <c r="Q22" s="60"/>
      <c r="R22" s="72">
        <f t="shared" si="8"/>
        <v>0</v>
      </c>
      <c r="S22" s="72">
        <f t="shared" si="8"/>
        <v>0</v>
      </c>
      <c r="T22" s="72">
        <f t="shared" si="8"/>
        <v>0</v>
      </c>
      <c r="U22" s="72">
        <f t="shared" si="8"/>
        <v>0</v>
      </c>
      <c r="V22" s="72">
        <f t="shared" si="8"/>
        <v>0</v>
      </c>
      <c r="W22" s="72">
        <f t="shared" si="8"/>
        <v>0</v>
      </c>
      <c r="X22" s="72">
        <f t="shared" si="8"/>
        <v>0</v>
      </c>
      <c r="Y22" s="72">
        <f t="shared" si="8"/>
        <v>0</v>
      </c>
      <c r="Z22" s="72">
        <f t="shared" si="8"/>
        <v>0</v>
      </c>
      <c r="AA22">
        <v>1</v>
      </c>
    </row>
    <row r="23" spans="1:27" ht="13.5" customHeight="1">
      <c r="A23" s="60"/>
      <c r="B23" s="83" t="s">
        <v>201</v>
      </c>
      <c r="C23" s="76" t="s">
        <v>275</v>
      </c>
      <c r="D23" s="121"/>
      <c r="E23" s="79" t="s">
        <v>184</v>
      </c>
      <c r="F23" s="80">
        <v>2</v>
      </c>
      <c r="G23" s="47">
        <f t="shared" si="9"/>
        <v>22.5</v>
      </c>
      <c r="H23" s="80"/>
      <c r="I23" s="80"/>
      <c r="J23" s="80"/>
      <c r="K23" s="80">
        <v>22.5</v>
      </c>
      <c r="L23" s="80"/>
      <c r="M23" s="80"/>
      <c r="N23" s="80"/>
      <c r="O23" s="80"/>
      <c r="P23" s="107"/>
      <c r="Q23" s="60"/>
      <c r="R23" s="72">
        <f t="shared" si="8"/>
        <v>0</v>
      </c>
      <c r="S23" s="72">
        <f t="shared" si="8"/>
        <v>0</v>
      </c>
      <c r="T23" s="72">
        <f t="shared" si="8"/>
        <v>0</v>
      </c>
      <c r="U23" s="72">
        <f t="shared" si="8"/>
        <v>0</v>
      </c>
      <c r="V23" s="72">
        <f t="shared" si="8"/>
        <v>0</v>
      </c>
      <c r="W23" s="72">
        <f t="shared" si="8"/>
        <v>0</v>
      </c>
      <c r="X23" s="72">
        <f t="shared" si="8"/>
        <v>0</v>
      </c>
      <c r="Y23" s="72">
        <f t="shared" si="8"/>
        <v>0</v>
      </c>
      <c r="Z23" s="72">
        <f t="shared" si="8"/>
        <v>0</v>
      </c>
      <c r="AA23">
        <v>0</v>
      </c>
    </row>
    <row r="24" spans="1:27" ht="13.5" customHeight="1">
      <c r="A24" s="60"/>
      <c r="B24" s="83" t="s">
        <v>201</v>
      </c>
      <c r="C24" s="76" t="s">
        <v>276</v>
      </c>
      <c r="D24" s="121"/>
      <c r="E24" s="79" t="s">
        <v>184</v>
      </c>
      <c r="F24" s="80">
        <v>3</v>
      </c>
      <c r="G24" s="47">
        <f t="shared" si="9"/>
        <v>45</v>
      </c>
      <c r="H24" s="80"/>
      <c r="I24" s="80"/>
      <c r="J24" s="80"/>
      <c r="K24" s="80">
        <v>45</v>
      </c>
      <c r="L24" s="80"/>
      <c r="M24" s="80"/>
      <c r="N24" s="80"/>
      <c r="O24" s="80"/>
      <c r="P24" s="107"/>
      <c r="Q24" s="60"/>
      <c r="R24" s="72">
        <f t="shared" si="8"/>
        <v>0</v>
      </c>
      <c r="S24" s="72">
        <f t="shared" si="8"/>
        <v>0</v>
      </c>
      <c r="T24" s="72">
        <f t="shared" si="8"/>
        <v>0</v>
      </c>
      <c r="U24" s="72">
        <f t="shared" si="8"/>
        <v>0</v>
      </c>
      <c r="V24" s="72">
        <f t="shared" si="8"/>
        <v>0</v>
      </c>
      <c r="W24" s="72">
        <f t="shared" si="8"/>
        <v>0</v>
      </c>
      <c r="X24" s="72">
        <f t="shared" si="8"/>
        <v>0</v>
      </c>
      <c r="Y24" s="72">
        <f t="shared" si="8"/>
        <v>0</v>
      </c>
      <c r="Z24" s="72">
        <f t="shared" si="8"/>
        <v>0</v>
      </c>
      <c r="AA24">
        <v>0</v>
      </c>
    </row>
    <row r="25" spans="1:27">
      <c r="A25" s="60"/>
      <c r="B25" s="83" t="s">
        <v>201</v>
      </c>
      <c r="C25" s="76" t="s">
        <v>277</v>
      </c>
      <c r="D25" s="121"/>
      <c r="E25" s="79" t="s">
        <v>184</v>
      </c>
      <c r="F25" s="80">
        <v>3</v>
      </c>
      <c r="G25" s="47">
        <f t="shared" si="9"/>
        <v>45</v>
      </c>
      <c r="H25" s="80"/>
      <c r="I25" s="80"/>
      <c r="J25" s="80"/>
      <c r="K25" s="80">
        <v>45</v>
      </c>
      <c r="L25" s="80"/>
      <c r="M25" s="80"/>
      <c r="N25" s="80"/>
      <c r="O25" s="80"/>
      <c r="P25" s="107"/>
      <c r="Q25" s="60"/>
      <c r="R25" s="72">
        <f t="shared" si="8"/>
        <v>0</v>
      </c>
      <c r="S25" s="72">
        <f t="shared" si="8"/>
        <v>0</v>
      </c>
      <c r="T25" s="72">
        <f t="shared" si="8"/>
        <v>0</v>
      </c>
      <c r="U25" s="72">
        <f t="shared" si="8"/>
        <v>0</v>
      </c>
      <c r="V25" s="72">
        <f t="shared" si="8"/>
        <v>0</v>
      </c>
      <c r="W25" s="72">
        <f t="shared" si="8"/>
        <v>0</v>
      </c>
      <c r="X25" s="72">
        <f t="shared" si="8"/>
        <v>0</v>
      </c>
      <c r="Y25" s="72">
        <f t="shared" si="8"/>
        <v>0</v>
      </c>
      <c r="Z25" s="72">
        <f t="shared" si="8"/>
        <v>0</v>
      </c>
      <c r="AA25">
        <v>0</v>
      </c>
    </row>
    <row r="26" spans="1:27">
      <c r="A26" s="60"/>
      <c r="B26" s="83" t="s">
        <v>201</v>
      </c>
      <c r="C26" s="76" t="s">
        <v>278</v>
      </c>
      <c r="D26" s="121"/>
      <c r="E26" s="79" t="s">
        <v>184</v>
      </c>
      <c r="F26" s="80">
        <v>2</v>
      </c>
      <c r="G26" s="47">
        <f t="shared" si="9"/>
        <v>22.5</v>
      </c>
      <c r="H26" s="80"/>
      <c r="I26" s="80"/>
      <c r="J26" s="80"/>
      <c r="K26" s="80">
        <v>22.5</v>
      </c>
      <c r="L26" s="80"/>
      <c r="M26" s="80"/>
      <c r="N26" s="80"/>
      <c r="O26" s="80"/>
      <c r="P26" s="107"/>
      <c r="Q26" s="60"/>
      <c r="R26" s="72">
        <f t="shared" si="8"/>
        <v>0</v>
      </c>
      <c r="S26" s="72">
        <f t="shared" si="8"/>
        <v>0</v>
      </c>
      <c r="T26" s="72">
        <f t="shared" si="8"/>
        <v>0</v>
      </c>
      <c r="U26" s="72">
        <f t="shared" si="8"/>
        <v>0</v>
      </c>
      <c r="V26" s="72">
        <f t="shared" si="8"/>
        <v>0</v>
      </c>
      <c r="W26" s="72">
        <f t="shared" si="8"/>
        <v>0</v>
      </c>
      <c r="X26" s="72">
        <f t="shared" si="8"/>
        <v>0</v>
      </c>
      <c r="Y26" s="72">
        <f t="shared" si="8"/>
        <v>0</v>
      </c>
      <c r="Z26" s="72">
        <f t="shared" si="8"/>
        <v>0</v>
      </c>
      <c r="AA26">
        <v>0</v>
      </c>
    </row>
    <row r="27" spans="1:27">
      <c r="A27" s="60"/>
      <c r="B27" s="83" t="s">
        <v>201</v>
      </c>
      <c r="C27" s="76" t="s">
        <v>279</v>
      </c>
      <c r="D27" s="121"/>
      <c r="E27" s="79" t="s">
        <v>184</v>
      </c>
      <c r="F27" s="80">
        <v>2</v>
      </c>
      <c r="G27" s="47">
        <f t="shared" si="9"/>
        <v>22.5</v>
      </c>
      <c r="H27" s="80"/>
      <c r="I27" s="80"/>
      <c r="J27" s="80"/>
      <c r="K27" s="80">
        <v>22.5</v>
      </c>
      <c r="L27" s="80"/>
      <c r="M27" s="80"/>
      <c r="N27" s="80"/>
      <c r="O27" s="80"/>
      <c r="P27" s="107"/>
      <c r="Q27" s="60"/>
      <c r="R27" s="72">
        <f t="shared" ref="R27:Z55" si="10">IF(OR($D27="S",$D27="A",$D27="B",$D27="C",$D27="合"),H27,0)</f>
        <v>0</v>
      </c>
      <c r="S27" s="72">
        <f t="shared" si="10"/>
        <v>0</v>
      </c>
      <c r="T27" s="72">
        <f t="shared" si="10"/>
        <v>0</v>
      </c>
      <c r="U27" s="72">
        <f t="shared" si="10"/>
        <v>0</v>
      </c>
      <c r="V27" s="72">
        <f t="shared" si="10"/>
        <v>0</v>
      </c>
      <c r="W27" s="72">
        <f t="shared" si="10"/>
        <v>0</v>
      </c>
      <c r="X27" s="72">
        <f t="shared" si="10"/>
        <v>0</v>
      </c>
      <c r="Y27" s="72">
        <f t="shared" si="10"/>
        <v>0</v>
      </c>
      <c r="Z27" s="72">
        <f t="shared" si="10"/>
        <v>0</v>
      </c>
      <c r="AA27">
        <v>0</v>
      </c>
    </row>
    <row r="28" spans="1:27">
      <c r="A28" s="60"/>
      <c r="B28" s="83" t="s">
        <v>201</v>
      </c>
      <c r="C28" s="76" t="s">
        <v>280</v>
      </c>
      <c r="D28" s="121"/>
      <c r="E28" s="79" t="s">
        <v>184</v>
      </c>
      <c r="F28" s="80">
        <v>2</v>
      </c>
      <c r="G28" s="47">
        <f t="shared" si="9"/>
        <v>22.5</v>
      </c>
      <c r="H28" s="80"/>
      <c r="I28" s="80"/>
      <c r="J28" s="80"/>
      <c r="K28" s="80">
        <v>22.5</v>
      </c>
      <c r="L28" s="80"/>
      <c r="M28" s="80"/>
      <c r="N28" s="80"/>
      <c r="O28" s="80"/>
      <c r="P28" s="107"/>
      <c r="Q28" s="60"/>
      <c r="R28" s="72">
        <f t="shared" si="10"/>
        <v>0</v>
      </c>
      <c r="S28" s="72">
        <f t="shared" si="10"/>
        <v>0</v>
      </c>
      <c r="T28" s="72">
        <f t="shared" si="10"/>
        <v>0</v>
      </c>
      <c r="U28" s="72">
        <f t="shared" si="10"/>
        <v>0</v>
      </c>
      <c r="V28" s="72">
        <f t="shared" si="10"/>
        <v>0</v>
      </c>
      <c r="W28" s="72">
        <f t="shared" si="10"/>
        <v>0</v>
      </c>
      <c r="X28" s="72">
        <f t="shared" si="10"/>
        <v>0</v>
      </c>
      <c r="Y28" s="72">
        <f t="shared" si="10"/>
        <v>0</v>
      </c>
      <c r="Z28" s="72">
        <f t="shared" si="10"/>
        <v>0</v>
      </c>
      <c r="AA28">
        <v>0</v>
      </c>
    </row>
    <row r="29" spans="1:27">
      <c r="A29" s="60"/>
      <c r="B29" s="83" t="s">
        <v>201</v>
      </c>
      <c r="C29" s="76" t="s">
        <v>281</v>
      </c>
      <c r="D29" s="121"/>
      <c r="E29" s="79" t="s">
        <v>184</v>
      </c>
      <c r="F29" s="80">
        <v>2</v>
      </c>
      <c r="G29" s="47">
        <f t="shared" si="9"/>
        <v>22.5</v>
      </c>
      <c r="H29" s="80"/>
      <c r="I29" s="80"/>
      <c r="J29" s="80"/>
      <c r="K29" s="80">
        <v>22.5</v>
      </c>
      <c r="L29" s="80"/>
      <c r="M29" s="80"/>
      <c r="N29" s="80"/>
      <c r="O29" s="80"/>
      <c r="P29" s="107"/>
      <c r="Q29" s="60"/>
      <c r="R29" s="72">
        <f t="shared" si="10"/>
        <v>0</v>
      </c>
      <c r="S29" s="72">
        <f t="shared" si="10"/>
        <v>0</v>
      </c>
      <c r="T29" s="72">
        <f t="shared" si="10"/>
        <v>0</v>
      </c>
      <c r="U29" s="72">
        <f t="shared" si="10"/>
        <v>0</v>
      </c>
      <c r="V29" s="72">
        <f t="shared" si="10"/>
        <v>0</v>
      </c>
      <c r="W29" s="72">
        <f t="shared" si="10"/>
        <v>0</v>
      </c>
      <c r="X29" s="72">
        <f t="shared" si="10"/>
        <v>0</v>
      </c>
      <c r="Y29" s="72">
        <f t="shared" si="10"/>
        <v>0</v>
      </c>
      <c r="Z29" s="72">
        <f t="shared" si="10"/>
        <v>0</v>
      </c>
      <c r="AA29">
        <v>0</v>
      </c>
    </row>
    <row r="30" spans="1:27">
      <c r="A30" s="60"/>
      <c r="B30" s="83" t="s">
        <v>201</v>
      </c>
      <c r="C30" s="76" t="s">
        <v>282</v>
      </c>
      <c r="D30" s="121"/>
      <c r="E30" s="79" t="s">
        <v>184</v>
      </c>
      <c r="F30" s="80">
        <v>2</v>
      </c>
      <c r="G30" s="47">
        <f t="shared" si="9"/>
        <v>22.5</v>
      </c>
      <c r="H30" s="80"/>
      <c r="I30" s="80"/>
      <c r="J30" s="80"/>
      <c r="K30" s="80">
        <v>22.5</v>
      </c>
      <c r="L30" s="80"/>
      <c r="M30" s="80"/>
      <c r="N30" s="80"/>
      <c r="O30" s="80"/>
      <c r="P30" s="107"/>
      <c r="Q30" s="60"/>
      <c r="R30" s="72">
        <f t="shared" si="10"/>
        <v>0</v>
      </c>
      <c r="S30" s="72">
        <f t="shared" si="10"/>
        <v>0</v>
      </c>
      <c r="T30" s="72">
        <f t="shared" si="10"/>
        <v>0</v>
      </c>
      <c r="U30" s="72">
        <f t="shared" si="10"/>
        <v>0</v>
      </c>
      <c r="V30" s="72">
        <f t="shared" si="10"/>
        <v>0</v>
      </c>
      <c r="W30" s="72">
        <f t="shared" si="10"/>
        <v>0</v>
      </c>
      <c r="X30" s="72">
        <f t="shared" si="10"/>
        <v>0</v>
      </c>
      <c r="Y30" s="72">
        <f t="shared" si="10"/>
        <v>0</v>
      </c>
      <c r="Z30" s="72">
        <f t="shared" si="10"/>
        <v>0</v>
      </c>
      <c r="AA30">
        <v>0</v>
      </c>
    </row>
    <row r="31" spans="1:27">
      <c r="A31" s="60"/>
      <c r="B31" s="83" t="s">
        <v>270</v>
      </c>
      <c r="C31" s="76" t="s">
        <v>283</v>
      </c>
      <c r="D31" s="121"/>
      <c r="E31" s="79" t="s">
        <v>184</v>
      </c>
      <c r="F31" s="80">
        <v>2</v>
      </c>
      <c r="G31" s="47">
        <f t="shared" si="9"/>
        <v>22.5</v>
      </c>
      <c r="H31" s="80"/>
      <c r="I31" s="80">
        <v>1.5</v>
      </c>
      <c r="J31" s="80"/>
      <c r="K31" s="80"/>
      <c r="L31" s="80">
        <v>19.5</v>
      </c>
      <c r="M31" s="80"/>
      <c r="N31" s="80">
        <v>1.5</v>
      </c>
      <c r="O31" s="80"/>
      <c r="P31" s="107"/>
      <c r="Q31" s="60"/>
      <c r="R31" s="72">
        <f t="shared" si="10"/>
        <v>0</v>
      </c>
      <c r="S31" s="72">
        <f t="shared" si="10"/>
        <v>0</v>
      </c>
      <c r="T31" s="72">
        <f t="shared" si="10"/>
        <v>0</v>
      </c>
      <c r="U31" s="72">
        <f t="shared" si="10"/>
        <v>0</v>
      </c>
      <c r="V31" s="72">
        <f t="shared" si="10"/>
        <v>0</v>
      </c>
      <c r="W31" s="72">
        <f t="shared" si="10"/>
        <v>0</v>
      </c>
      <c r="X31" s="72">
        <f t="shared" si="10"/>
        <v>0</v>
      </c>
      <c r="Y31" s="72">
        <f t="shared" si="10"/>
        <v>0</v>
      </c>
      <c r="Z31" s="72">
        <f t="shared" si="10"/>
        <v>0</v>
      </c>
      <c r="AA31">
        <v>1</v>
      </c>
    </row>
    <row r="32" spans="1:27">
      <c r="A32" s="60"/>
      <c r="B32" s="83" t="s">
        <v>228</v>
      </c>
      <c r="C32" s="76" t="s">
        <v>284</v>
      </c>
      <c r="D32" s="121"/>
      <c r="E32" s="81" t="s">
        <v>184</v>
      </c>
      <c r="F32" s="80">
        <v>2</v>
      </c>
      <c r="G32" s="47">
        <f t="shared" si="9"/>
        <v>22.5</v>
      </c>
      <c r="H32" s="80"/>
      <c r="I32" s="80"/>
      <c r="J32" s="80"/>
      <c r="K32" s="80"/>
      <c r="L32" s="80">
        <v>15</v>
      </c>
      <c r="M32" s="80">
        <v>7.5</v>
      </c>
      <c r="N32" s="80"/>
      <c r="O32" s="80"/>
      <c r="P32" s="107"/>
      <c r="Q32" s="60"/>
      <c r="R32" s="72">
        <f t="shared" si="10"/>
        <v>0</v>
      </c>
      <c r="S32" s="72">
        <f t="shared" si="10"/>
        <v>0</v>
      </c>
      <c r="T32" s="72">
        <f t="shared" si="10"/>
        <v>0</v>
      </c>
      <c r="U32" s="72">
        <f t="shared" si="10"/>
        <v>0</v>
      </c>
      <c r="V32" s="72">
        <f t="shared" si="10"/>
        <v>0</v>
      </c>
      <c r="W32" s="72">
        <f t="shared" si="10"/>
        <v>0</v>
      </c>
      <c r="X32" s="72">
        <f t="shared" si="10"/>
        <v>0</v>
      </c>
      <c r="Y32" s="72">
        <f t="shared" si="10"/>
        <v>0</v>
      </c>
      <c r="Z32" s="72">
        <f t="shared" si="10"/>
        <v>0</v>
      </c>
      <c r="AA32">
        <v>1</v>
      </c>
    </row>
    <row r="33" spans="1:27">
      <c r="A33" s="60"/>
      <c r="B33" s="83" t="s">
        <v>228</v>
      </c>
      <c r="C33" s="76" t="s">
        <v>285</v>
      </c>
      <c r="D33" s="121"/>
      <c r="E33" s="81" t="s">
        <v>184</v>
      </c>
      <c r="F33" s="80">
        <v>2</v>
      </c>
      <c r="G33" s="47">
        <f t="shared" si="9"/>
        <v>22.5</v>
      </c>
      <c r="H33" s="80"/>
      <c r="I33" s="80"/>
      <c r="J33" s="80"/>
      <c r="K33" s="80"/>
      <c r="L33" s="80">
        <v>15</v>
      </c>
      <c r="M33" s="80">
        <v>7.5</v>
      </c>
      <c r="N33" s="80"/>
      <c r="O33" s="80"/>
      <c r="P33" s="107"/>
      <c r="Q33" s="60"/>
      <c r="R33" s="72">
        <f t="shared" si="10"/>
        <v>0</v>
      </c>
      <c r="S33" s="72">
        <f t="shared" si="10"/>
        <v>0</v>
      </c>
      <c r="T33" s="72">
        <f t="shared" si="10"/>
        <v>0</v>
      </c>
      <c r="U33" s="72">
        <f t="shared" si="10"/>
        <v>0</v>
      </c>
      <c r="V33" s="72">
        <f t="shared" si="10"/>
        <v>0</v>
      </c>
      <c r="W33" s="72">
        <f t="shared" si="10"/>
        <v>0</v>
      </c>
      <c r="X33" s="72">
        <f t="shared" si="10"/>
        <v>0</v>
      </c>
      <c r="Y33" s="72">
        <f t="shared" si="10"/>
        <v>0</v>
      </c>
      <c r="Z33" s="72">
        <f t="shared" si="10"/>
        <v>0</v>
      </c>
      <c r="AA33">
        <v>1</v>
      </c>
    </row>
    <row r="34" spans="1:27">
      <c r="A34" s="60"/>
      <c r="B34" s="48" t="s">
        <v>199</v>
      </c>
      <c r="C34" s="76" t="s">
        <v>286</v>
      </c>
      <c r="D34" s="121"/>
      <c r="E34" s="79" t="s">
        <v>184</v>
      </c>
      <c r="F34" s="80">
        <v>2</v>
      </c>
      <c r="G34" s="47">
        <f t="shared" si="9"/>
        <v>22.5</v>
      </c>
      <c r="H34" s="80"/>
      <c r="I34" s="80"/>
      <c r="J34" s="80"/>
      <c r="K34" s="80"/>
      <c r="L34" s="80">
        <v>22.5</v>
      </c>
      <c r="M34" s="80"/>
      <c r="N34" s="80"/>
      <c r="O34" s="80"/>
      <c r="P34" s="107"/>
      <c r="Q34" s="60"/>
      <c r="R34" s="72">
        <f t="shared" si="10"/>
        <v>0</v>
      </c>
      <c r="S34" s="72">
        <f t="shared" si="10"/>
        <v>0</v>
      </c>
      <c r="T34" s="72">
        <f t="shared" si="10"/>
        <v>0</v>
      </c>
      <c r="U34" s="72">
        <f t="shared" si="10"/>
        <v>0</v>
      </c>
      <c r="V34" s="72">
        <f t="shared" si="10"/>
        <v>0</v>
      </c>
      <c r="W34" s="72">
        <f t="shared" si="10"/>
        <v>0</v>
      </c>
      <c r="X34" s="72">
        <f t="shared" si="10"/>
        <v>0</v>
      </c>
      <c r="Y34" s="72">
        <f t="shared" si="10"/>
        <v>0</v>
      </c>
      <c r="Z34" s="72">
        <f t="shared" si="10"/>
        <v>0</v>
      </c>
      <c r="AA34">
        <v>0</v>
      </c>
    </row>
    <row r="35" spans="1:27">
      <c r="A35" s="60"/>
      <c r="B35" s="83" t="s">
        <v>199</v>
      </c>
      <c r="C35" s="76" t="s">
        <v>287</v>
      </c>
      <c r="D35" s="121"/>
      <c r="E35" s="81" t="s">
        <v>184</v>
      </c>
      <c r="F35" s="80">
        <v>2</v>
      </c>
      <c r="G35" s="47">
        <f t="shared" si="9"/>
        <v>22.5</v>
      </c>
      <c r="H35" s="80"/>
      <c r="I35" s="80"/>
      <c r="J35" s="80"/>
      <c r="K35" s="80"/>
      <c r="L35" s="80">
        <v>22.5</v>
      </c>
      <c r="M35" s="80"/>
      <c r="N35" s="80"/>
      <c r="O35" s="80"/>
      <c r="P35" s="112"/>
      <c r="Q35" s="60"/>
      <c r="R35" s="72">
        <f t="shared" si="10"/>
        <v>0</v>
      </c>
      <c r="S35" s="72">
        <f t="shared" si="10"/>
        <v>0</v>
      </c>
      <c r="T35" s="72">
        <f t="shared" si="10"/>
        <v>0</v>
      </c>
      <c r="U35" s="72">
        <f t="shared" si="10"/>
        <v>0</v>
      </c>
      <c r="V35" s="72">
        <f t="shared" si="10"/>
        <v>0</v>
      </c>
      <c r="W35" s="72">
        <f t="shared" si="10"/>
        <v>0</v>
      </c>
      <c r="X35" s="72">
        <f t="shared" si="10"/>
        <v>0</v>
      </c>
      <c r="Y35" s="72">
        <f t="shared" si="10"/>
        <v>0</v>
      </c>
      <c r="Z35" s="72">
        <f t="shared" si="10"/>
        <v>0</v>
      </c>
      <c r="AA35">
        <v>1</v>
      </c>
    </row>
    <row r="36" spans="1:27">
      <c r="A36" s="60"/>
      <c r="B36" s="48" t="s">
        <v>228</v>
      </c>
      <c r="C36" s="76" t="s">
        <v>288</v>
      </c>
      <c r="D36" s="121"/>
      <c r="E36" s="81" t="s">
        <v>184</v>
      </c>
      <c r="F36" s="80">
        <v>2</v>
      </c>
      <c r="G36" s="47">
        <f t="shared" si="9"/>
        <v>22.5</v>
      </c>
      <c r="H36" s="80"/>
      <c r="I36" s="80"/>
      <c r="J36" s="80"/>
      <c r="K36" s="80"/>
      <c r="L36" s="80">
        <v>15</v>
      </c>
      <c r="M36" s="80">
        <v>7.5</v>
      </c>
      <c r="N36" s="80"/>
      <c r="O36" s="80"/>
      <c r="P36" s="113"/>
      <c r="Q36" s="60"/>
      <c r="R36" s="72">
        <f t="shared" si="10"/>
        <v>0</v>
      </c>
      <c r="S36" s="72">
        <f t="shared" si="10"/>
        <v>0</v>
      </c>
      <c r="T36" s="72">
        <f t="shared" si="10"/>
        <v>0</v>
      </c>
      <c r="U36" s="72">
        <f t="shared" si="10"/>
        <v>0</v>
      </c>
      <c r="V36" s="72">
        <f t="shared" si="10"/>
        <v>0</v>
      </c>
      <c r="W36" s="72">
        <f t="shared" si="10"/>
        <v>0</v>
      </c>
      <c r="X36" s="72">
        <f t="shared" si="10"/>
        <v>0</v>
      </c>
      <c r="Y36" s="72">
        <f t="shared" si="10"/>
        <v>0</v>
      </c>
      <c r="Z36" s="72">
        <f t="shared" si="10"/>
        <v>0</v>
      </c>
      <c r="AA36">
        <v>1</v>
      </c>
    </row>
    <row r="37" spans="1:27">
      <c r="A37" s="60"/>
      <c r="B37" s="83" t="s">
        <v>199</v>
      </c>
      <c r="C37" s="76" t="s">
        <v>289</v>
      </c>
      <c r="D37" s="121"/>
      <c r="E37" s="81" t="s">
        <v>184</v>
      </c>
      <c r="F37" s="80">
        <v>1</v>
      </c>
      <c r="G37" s="47">
        <f t="shared" si="9"/>
        <v>22.5</v>
      </c>
      <c r="H37" s="80"/>
      <c r="I37" s="80"/>
      <c r="J37" s="80"/>
      <c r="K37" s="80"/>
      <c r="L37" s="80">
        <v>22.5</v>
      </c>
      <c r="M37" s="80"/>
      <c r="N37" s="80"/>
      <c r="O37" s="80"/>
      <c r="P37" s="107"/>
      <c r="Q37" s="60"/>
      <c r="R37" s="72">
        <f t="shared" si="10"/>
        <v>0</v>
      </c>
      <c r="S37" s="72">
        <f t="shared" si="10"/>
        <v>0</v>
      </c>
      <c r="T37" s="72">
        <f t="shared" si="10"/>
        <v>0</v>
      </c>
      <c r="U37" s="72">
        <f t="shared" si="10"/>
        <v>0</v>
      </c>
      <c r="V37" s="72">
        <f t="shared" si="10"/>
        <v>0</v>
      </c>
      <c r="W37" s="72">
        <f t="shared" si="10"/>
        <v>0</v>
      </c>
      <c r="X37" s="72">
        <f t="shared" si="10"/>
        <v>0</v>
      </c>
      <c r="Y37" s="72">
        <f t="shared" si="10"/>
        <v>0</v>
      </c>
      <c r="Z37" s="72">
        <f t="shared" si="10"/>
        <v>0</v>
      </c>
      <c r="AA37">
        <v>1</v>
      </c>
    </row>
    <row r="38" spans="1:27">
      <c r="A38" s="60"/>
      <c r="B38" s="83" t="s">
        <v>199</v>
      </c>
      <c r="C38" s="76" t="s">
        <v>290</v>
      </c>
      <c r="D38" s="121"/>
      <c r="E38" s="81" t="s">
        <v>184</v>
      </c>
      <c r="F38" s="80">
        <v>2</v>
      </c>
      <c r="G38" s="47">
        <f t="shared" si="9"/>
        <v>22.5</v>
      </c>
      <c r="H38" s="80"/>
      <c r="I38" s="80"/>
      <c r="J38" s="80"/>
      <c r="K38" s="80"/>
      <c r="L38" s="80">
        <v>22.5</v>
      </c>
      <c r="M38" s="80"/>
      <c r="N38" s="80"/>
      <c r="O38" s="80"/>
      <c r="P38" s="107"/>
      <c r="Q38" s="60"/>
      <c r="R38" s="72">
        <f t="shared" si="10"/>
        <v>0</v>
      </c>
      <c r="S38" s="72">
        <f t="shared" si="10"/>
        <v>0</v>
      </c>
      <c r="T38" s="72">
        <f t="shared" si="10"/>
        <v>0</v>
      </c>
      <c r="U38" s="72">
        <f t="shared" si="10"/>
        <v>0</v>
      </c>
      <c r="V38" s="72">
        <f t="shared" si="10"/>
        <v>0</v>
      </c>
      <c r="W38" s="72">
        <f t="shared" si="10"/>
        <v>0</v>
      </c>
      <c r="X38" s="72">
        <f t="shared" si="10"/>
        <v>0</v>
      </c>
      <c r="Y38" s="72">
        <f t="shared" si="10"/>
        <v>0</v>
      </c>
      <c r="Z38" s="72">
        <f t="shared" si="10"/>
        <v>0</v>
      </c>
      <c r="AA38">
        <v>0</v>
      </c>
    </row>
    <row r="39" spans="1:27">
      <c r="A39" s="60"/>
      <c r="B39" s="48" t="s">
        <v>196</v>
      </c>
      <c r="C39" s="76" t="s">
        <v>229</v>
      </c>
      <c r="D39" s="121"/>
      <c r="E39" s="79" t="s">
        <v>184</v>
      </c>
      <c r="F39" s="80">
        <v>2</v>
      </c>
      <c r="G39" s="47">
        <f t="shared" si="9"/>
        <v>22.5</v>
      </c>
      <c r="H39" s="80">
        <v>22.5</v>
      </c>
      <c r="I39" s="80"/>
      <c r="J39" s="80"/>
      <c r="K39" s="80"/>
      <c r="L39" s="80"/>
      <c r="M39" s="80"/>
      <c r="N39" s="80"/>
      <c r="O39" s="80"/>
      <c r="P39" s="107"/>
      <c r="Q39" s="60"/>
      <c r="R39" s="72">
        <f t="shared" si="10"/>
        <v>0</v>
      </c>
      <c r="S39" s="72">
        <f t="shared" si="10"/>
        <v>0</v>
      </c>
      <c r="T39" s="72">
        <f t="shared" si="10"/>
        <v>0</v>
      </c>
      <c r="U39" s="72">
        <f t="shared" si="10"/>
        <v>0</v>
      </c>
      <c r="V39" s="72">
        <f t="shared" si="10"/>
        <v>0</v>
      </c>
      <c r="W39" s="72">
        <f t="shared" si="10"/>
        <v>0</v>
      </c>
      <c r="X39" s="72">
        <f t="shared" si="10"/>
        <v>0</v>
      </c>
      <c r="Y39" s="72">
        <f t="shared" si="10"/>
        <v>0</v>
      </c>
      <c r="Z39" s="72">
        <f t="shared" si="10"/>
        <v>0</v>
      </c>
      <c r="AA39">
        <v>1</v>
      </c>
    </row>
    <row r="40" spans="1:27">
      <c r="A40" s="60"/>
      <c r="B40" s="83" t="s">
        <v>201</v>
      </c>
      <c r="C40" s="76" t="s">
        <v>291</v>
      </c>
      <c r="D40" s="121"/>
      <c r="E40" s="79" t="s">
        <v>184</v>
      </c>
      <c r="F40" s="80">
        <v>2</v>
      </c>
      <c r="G40" s="47">
        <f t="shared" si="9"/>
        <v>22.5</v>
      </c>
      <c r="H40" s="80"/>
      <c r="I40" s="80"/>
      <c r="J40" s="80"/>
      <c r="K40" s="80">
        <v>22.5</v>
      </c>
      <c r="L40" s="80"/>
      <c r="M40" s="80"/>
      <c r="N40" s="80"/>
      <c r="O40" s="80"/>
      <c r="P40" s="107"/>
      <c r="Q40" s="60"/>
      <c r="R40" s="72">
        <f t="shared" si="10"/>
        <v>0</v>
      </c>
      <c r="S40" s="72">
        <f t="shared" si="10"/>
        <v>0</v>
      </c>
      <c r="T40" s="72">
        <f t="shared" si="10"/>
        <v>0</v>
      </c>
      <c r="U40" s="72">
        <f t="shared" si="10"/>
        <v>0</v>
      </c>
      <c r="V40" s="72">
        <f t="shared" si="10"/>
        <v>0</v>
      </c>
      <c r="W40" s="72">
        <f t="shared" si="10"/>
        <v>0</v>
      </c>
      <c r="X40" s="72">
        <f t="shared" si="10"/>
        <v>0</v>
      </c>
      <c r="Y40" s="72">
        <f t="shared" si="10"/>
        <v>0</v>
      </c>
      <c r="Z40" s="72">
        <f t="shared" si="10"/>
        <v>0</v>
      </c>
      <c r="AA40">
        <v>0</v>
      </c>
    </row>
    <row r="41" spans="1:27">
      <c r="A41" s="60"/>
      <c r="B41" s="48" t="s">
        <v>271</v>
      </c>
      <c r="C41" s="76" t="s">
        <v>292</v>
      </c>
      <c r="D41" s="121"/>
      <c r="E41" s="79" t="s">
        <v>184</v>
      </c>
      <c r="F41" s="80">
        <v>1</v>
      </c>
      <c r="G41" s="47">
        <f t="shared" si="9"/>
        <v>22.5</v>
      </c>
      <c r="H41" s="80"/>
      <c r="I41" s="80"/>
      <c r="J41" s="80"/>
      <c r="K41" s="80">
        <v>15</v>
      </c>
      <c r="L41" s="80"/>
      <c r="M41" s="80"/>
      <c r="N41" s="80">
        <v>4.5</v>
      </c>
      <c r="O41" s="80"/>
      <c r="P41" s="107">
        <v>3</v>
      </c>
      <c r="Q41" s="60"/>
      <c r="R41" s="72">
        <f t="shared" si="10"/>
        <v>0</v>
      </c>
      <c r="S41" s="72">
        <f t="shared" si="10"/>
        <v>0</v>
      </c>
      <c r="T41" s="72">
        <f t="shared" si="10"/>
        <v>0</v>
      </c>
      <c r="U41" s="72">
        <f t="shared" si="10"/>
        <v>0</v>
      </c>
      <c r="V41" s="72">
        <f t="shared" si="10"/>
        <v>0</v>
      </c>
      <c r="W41" s="72">
        <f t="shared" si="10"/>
        <v>0</v>
      </c>
      <c r="X41" s="72">
        <f t="shared" si="10"/>
        <v>0</v>
      </c>
      <c r="Y41" s="72">
        <f t="shared" si="10"/>
        <v>0</v>
      </c>
      <c r="Z41" s="72">
        <f t="shared" si="10"/>
        <v>0</v>
      </c>
      <c r="AA41">
        <v>1</v>
      </c>
    </row>
    <row r="42" spans="1:27">
      <c r="A42" s="60"/>
      <c r="B42" s="83" t="s">
        <v>201</v>
      </c>
      <c r="C42" s="76" t="s">
        <v>293</v>
      </c>
      <c r="D42" s="121"/>
      <c r="E42" s="79" t="s">
        <v>184</v>
      </c>
      <c r="F42" s="80">
        <v>2</v>
      </c>
      <c r="G42" s="47">
        <f t="shared" si="9"/>
        <v>22.5</v>
      </c>
      <c r="H42" s="80"/>
      <c r="I42" s="80"/>
      <c r="J42" s="80"/>
      <c r="K42" s="80">
        <v>22.5</v>
      </c>
      <c r="L42" s="80"/>
      <c r="M42" s="80"/>
      <c r="N42" s="80"/>
      <c r="O42" s="80"/>
      <c r="P42" s="107"/>
      <c r="Q42" s="60"/>
      <c r="R42" s="72">
        <f t="shared" si="10"/>
        <v>0</v>
      </c>
      <c r="S42" s="72">
        <f t="shared" si="10"/>
        <v>0</v>
      </c>
      <c r="T42" s="72">
        <f t="shared" si="10"/>
        <v>0</v>
      </c>
      <c r="U42" s="72">
        <f t="shared" si="10"/>
        <v>0</v>
      </c>
      <c r="V42" s="72">
        <f t="shared" si="10"/>
        <v>0</v>
      </c>
      <c r="W42" s="72">
        <f t="shared" si="10"/>
        <v>0</v>
      </c>
      <c r="X42" s="72">
        <f t="shared" si="10"/>
        <v>0</v>
      </c>
      <c r="Y42" s="72">
        <f t="shared" si="10"/>
        <v>0</v>
      </c>
      <c r="Z42" s="72">
        <f t="shared" si="10"/>
        <v>0</v>
      </c>
      <c r="AA42">
        <v>0</v>
      </c>
    </row>
    <row r="43" spans="1:27">
      <c r="A43" s="60"/>
      <c r="B43" s="83" t="s">
        <v>201</v>
      </c>
      <c r="C43" s="76" t="s">
        <v>294</v>
      </c>
      <c r="D43" s="121"/>
      <c r="E43" s="79" t="s">
        <v>184</v>
      </c>
      <c r="F43" s="80">
        <v>2</v>
      </c>
      <c r="G43" s="47">
        <f t="shared" si="9"/>
        <v>22.5</v>
      </c>
      <c r="H43" s="80"/>
      <c r="I43" s="80"/>
      <c r="J43" s="80"/>
      <c r="K43" s="80">
        <v>22.5</v>
      </c>
      <c r="L43" s="80"/>
      <c r="M43" s="80"/>
      <c r="N43" s="80"/>
      <c r="O43" s="80"/>
      <c r="P43" s="107"/>
      <c r="Q43" s="60"/>
      <c r="R43" s="72">
        <f t="shared" si="10"/>
        <v>0</v>
      </c>
      <c r="S43" s="72">
        <f t="shared" si="10"/>
        <v>0</v>
      </c>
      <c r="T43" s="72">
        <f t="shared" si="10"/>
        <v>0</v>
      </c>
      <c r="U43" s="72">
        <f t="shared" si="10"/>
        <v>0</v>
      </c>
      <c r="V43" s="72">
        <f t="shared" si="10"/>
        <v>0</v>
      </c>
      <c r="W43" s="72">
        <f t="shared" si="10"/>
        <v>0</v>
      </c>
      <c r="X43" s="72">
        <f t="shared" si="10"/>
        <v>0</v>
      </c>
      <c r="Y43" s="72">
        <f t="shared" si="10"/>
        <v>0</v>
      </c>
      <c r="Z43" s="72">
        <f t="shared" si="10"/>
        <v>0</v>
      </c>
      <c r="AA43">
        <v>0</v>
      </c>
    </row>
    <row r="44" spans="1:27">
      <c r="A44" s="60"/>
      <c r="B44" s="83" t="s">
        <v>201</v>
      </c>
      <c r="C44" s="76" t="s">
        <v>295</v>
      </c>
      <c r="D44" s="121"/>
      <c r="E44" s="79" t="s">
        <v>184</v>
      </c>
      <c r="F44" s="80">
        <v>2</v>
      </c>
      <c r="G44" s="47">
        <f t="shared" si="9"/>
        <v>22.5</v>
      </c>
      <c r="H44" s="80"/>
      <c r="I44" s="80"/>
      <c r="J44" s="80"/>
      <c r="K44" s="80">
        <v>22.5</v>
      </c>
      <c r="L44" s="80"/>
      <c r="M44" s="80"/>
      <c r="N44" s="80"/>
      <c r="O44" s="80"/>
      <c r="P44" s="107"/>
      <c r="Q44" s="60"/>
      <c r="R44" s="72">
        <f t="shared" si="10"/>
        <v>0</v>
      </c>
      <c r="S44" s="72">
        <f t="shared" si="10"/>
        <v>0</v>
      </c>
      <c r="T44" s="72">
        <f t="shared" si="10"/>
        <v>0</v>
      </c>
      <c r="U44" s="72">
        <f t="shared" si="10"/>
        <v>0</v>
      </c>
      <c r="V44" s="72">
        <f t="shared" si="10"/>
        <v>0</v>
      </c>
      <c r="W44" s="72">
        <f t="shared" si="10"/>
        <v>0</v>
      </c>
      <c r="X44" s="72">
        <f t="shared" si="10"/>
        <v>0</v>
      </c>
      <c r="Y44" s="72">
        <f t="shared" si="10"/>
        <v>0</v>
      </c>
      <c r="Z44" s="72">
        <f t="shared" si="10"/>
        <v>0</v>
      </c>
      <c r="AA44">
        <v>0</v>
      </c>
    </row>
    <row r="45" spans="1:27">
      <c r="A45" s="60"/>
      <c r="B45" s="83" t="s">
        <v>199</v>
      </c>
      <c r="C45" s="76" t="s">
        <v>296</v>
      </c>
      <c r="D45" s="121"/>
      <c r="E45" s="79" t="s">
        <v>184</v>
      </c>
      <c r="F45" s="80">
        <v>2</v>
      </c>
      <c r="G45" s="47">
        <f t="shared" si="9"/>
        <v>22.5</v>
      </c>
      <c r="H45" s="80"/>
      <c r="I45" s="80"/>
      <c r="J45" s="80"/>
      <c r="K45" s="80"/>
      <c r="L45" s="80">
        <v>22.5</v>
      </c>
      <c r="M45" s="80"/>
      <c r="N45" s="80"/>
      <c r="O45" s="80"/>
      <c r="P45" s="107"/>
      <c r="Q45" s="60"/>
      <c r="R45" s="72">
        <f t="shared" si="10"/>
        <v>0</v>
      </c>
      <c r="S45" s="72">
        <f t="shared" si="10"/>
        <v>0</v>
      </c>
      <c r="T45" s="72">
        <f t="shared" si="10"/>
        <v>0</v>
      </c>
      <c r="U45" s="72">
        <f t="shared" si="10"/>
        <v>0</v>
      </c>
      <c r="V45" s="72">
        <f t="shared" si="10"/>
        <v>0</v>
      </c>
      <c r="W45" s="72">
        <f t="shared" si="10"/>
        <v>0</v>
      </c>
      <c r="X45" s="72">
        <f t="shared" si="10"/>
        <v>0</v>
      </c>
      <c r="Y45" s="72">
        <f t="shared" si="10"/>
        <v>0</v>
      </c>
      <c r="Z45" s="72">
        <f t="shared" si="10"/>
        <v>0</v>
      </c>
      <c r="AA45">
        <v>0</v>
      </c>
    </row>
    <row r="46" spans="1:27">
      <c r="A46" s="60"/>
      <c r="B46" s="83" t="s">
        <v>199</v>
      </c>
      <c r="C46" s="76" t="s">
        <v>297</v>
      </c>
      <c r="D46" s="121"/>
      <c r="E46" s="79" t="s">
        <v>184</v>
      </c>
      <c r="F46" s="80">
        <v>2</v>
      </c>
      <c r="G46" s="47">
        <f t="shared" si="9"/>
        <v>22.5</v>
      </c>
      <c r="H46" s="80"/>
      <c r="I46" s="80"/>
      <c r="J46" s="80"/>
      <c r="K46" s="80"/>
      <c r="L46" s="80">
        <v>22.5</v>
      </c>
      <c r="M46" s="80"/>
      <c r="N46" s="80"/>
      <c r="O46" s="80"/>
      <c r="P46" s="107"/>
      <c r="Q46" s="60"/>
      <c r="R46" s="72">
        <f t="shared" si="10"/>
        <v>0</v>
      </c>
      <c r="S46" s="72">
        <f t="shared" si="10"/>
        <v>0</v>
      </c>
      <c r="T46" s="72">
        <f t="shared" si="10"/>
        <v>0</v>
      </c>
      <c r="U46" s="72">
        <f t="shared" si="10"/>
        <v>0</v>
      </c>
      <c r="V46" s="72">
        <f t="shared" si="10"/>
        <v>0</v>
      </c>
      <c r="W46" s="72">
        <f t="shared" si="10"/>
        <v>0</v>
      </c>
      <c r="X46" s="72">
        <f t="shared" si="10"/>
        <v>0</v>
      </c>
      <c r="Y46" s="72">
        <f t="shared" si="10"/>
        <v>0</v>
      </c>
      <c r="Z46" s="72">
        <f t="shared" si="10"/>
        <v>0</v>
      </c>
      <c r="AA46">
        <v>0</v>
      </c>
    </row>
    <row r="47" spans="1:27">
      <c r="A47" s="60"/>
      <c r="B47" s="83" t="s">
        <v>199</v>
      </c>
      <c r="C47" s="76" t="s">
        <v>298</v>
      </c>
      <c r="D47" s="121"/>
      <c r="E47" s="79" t="s">
        <v>184</v>
      </c>
      <c r="F47" s="80">
        <v>2</v>
      </c>
      <c r="G47" s="47">
        <f t="shared" si="9"/>
        <v>22.5</v>
      </c>
      <c r="H47" s="80"/>
      <c r="I47" s="80"/>
      <c r="J47" s="80"/>
      <c r="K47" s="80"/>
      <c r="L47" s="80">
        <v>22.5</v>
      </c>
      <c r="M47" s="80"/>
      <c r="N47" s="80"/>
      <c r="O47" s="80"/>
      <c r="P47" s="107"/>
      <c r="Q47" s="60"/>
      <c r="R47" s="72">
        <f t="shared" si="10"/>
        <v>0</v>
      </c>
      <c r="S47" s="72">
        <f t="shared" si="10"/>
        <v>0</v>
      </c>
      <c r="T47" s="72">
        <f t="shared" si="10"/>
        <v>0</v>
      </c>
      <c r="U47" s="72">
        <f t="shared" si="10"/>
        <v>0</v>
      </c>
      <c r="V47" s="72">
        <f t="shared" si="10"/>
        <v>0</v>
      </c>
      <c r="W47" s="72">
        <f t="shared" si="10"/>
        <v>0</v>
      </c>
      <c r="X47" s="72">
        <f t="shared" si="10"/>
        <v>0</v>
      </c>
      <c r="Y47" s="72">
        <f t="shared" si="10"/>
        <v>0</v>
      </c>
      <c r="Z47" s="72">
        <f t="shared" si="10"/>
        <v>0</v>
      </c>
      <c r="AA47">
        <v>0</v>
      </c>
    </row>
    <row r="48" spans="1:27">
      <c r="A48" s="60"/>
      <c r="B48" s="48" t="s">
        <v>199</v>
      </c>
      <c r="C48" s="76" t="s">
        <v>230</v>
      </c>
      <c r="D48" s="121"/>
      <c r="E48" s="79" t="s">
        <v>184</v>
      </c>
      <c r="F48" s="80">
        <v>2</v>
      </c>
      <c r="G48" s="47">
        <f t="shared" si="9"/>
        <v>22.5</v>
      </c>
      <c r="H48" s="80"/>
      <c r="I48" s="80"/>
      <c r="J48" s="80"/>
      <c r="K48" s="80"/>
      <c r="L48" s="80">
        <v>22.5</v>
      </c>
      <c r="M48" s="80"/>
      <c r="N48" s="80"/>
      <c r="O48" s="80"/>
      <c r="P48" s="107"/>
      <c r="Q48" s="60"/>
      <c r="R48" s="72">
        <f t="shared" si="10"/>
        <v>0</v>
      </c>
      <c r="S48" s="72">
        <f t="shared" si="10"/>
        <v>0</v>
      </c>
      <c r="T48" s="72">
        <f t="shared" si="10"/>
        <v>0</v>
      </c>
      <c r="U48" s="72">
        <f t="shared" si="10"/>
        <v>0</v>
      </c>
      <c r="V48" s="72">
        <f t="shared" si="10"/>
        <v>0</v>
      </c>
      <c r="W48" s="72">
        <f t="shared" si="10"/>
        <v>0</v>
      </c>
      <c r="X48" s="72">
        <f t="shared" si="10"/>
        <v>0</v>
      </c>
      <c r="Y48" s="72">
        <f t="shared" si="10"/>
        <v>0</v>
      </c>
      <c r="Z48" s="72">
        <f t="shared" si="10"/>
        <v>0</v>
      </c>
      <c r="AA48">
        <v>0</v>
      </c>
    </row>
    <row r="49" spans="1:27">
      <c r="A49" s="60"/>
      <c r="B49" s="83" t="s">
        <v>228</v>
      </c>
      <c r="C49" s="76" t="s">
        <v>299</v>
      </c>
      <c r="D49" s="121"/>
      <c r="E49" s="79" t="s">
        <v>184</v>
      </c>
      <c r="F49" s="80">
        <v>2</v>
      </c>
      <c r="G49" s="47">
        <f t="shared" si="9"/>
        <v>22.5</v>
      </c>
      <c r="H49" s="80"/>
      <c r="I49" s="80"/>
      <c r="J49" s="80"/>
      <c r="K49" s="80"/>
      <c r="L49" s="80">
        <v>15</v>
      </c>
      <c r="M49" s="80">
        <v>7.5</v>
      </c>
      <c r="N49" s="80"/>
      <c r="O49" s="80"/>
      <c r="P49" s="107"/>
      <c r="Q49" s="60"/>
      <c r="R49" s="72">
        <f t="shared" si="10"/>
        <v>0</v>
      </c>
      <c r="S49" s="72">
        <f t="shared" si="10"/>
        <v>0</v>
      </c>
      <c r="T49" s="72">
        <f t="shared" si="10"/>
        <v>0</v>
      </c>
      <c r="U49" s="72">
        <f t="shared" si="10"/>
        <v>0</v>
      </c>
      <c r="V49" s="72">
        <f t="shared" si="10"/>
        <v>0</v>
      </c>
      <c r="W49" s="72">
        <f t="shared" si="10"/>
        <v>0</v>
      </c>
      <c r="X49" s="72">
        <f t="shared" si="10"/>
        <v>0</v>
      </c>
      <c r="Y49" s="72">
        <f t="shared" si="10"/>
        <v>0</v>
      </c>
      <c r="Z49" s="72">
        <f t="shared" si="10"/>
        <v>0</v>
      </c>
      <c r="AA49">
        <v>1</v>
      </c>
    </row>
    <row r="50" spans="1:27">
      <c r="A50" s="60"/>
      <c r="B50" s="83" t="s">
        <v>228</v>
      </c>
      <c r="C50" s="76" t="s">
        <v>300</v>
      </c>
      <c r="D50" s="121"/>
      <c r="E50" s="79" t="s">
        <v>184</v>
      </c>
      <c r="F50" s="80">
        <v>2</v>
      </c>
      <c r="G50" s="47">
        <f t="shared" si="9"/>
        <v>22.5</v>
      </c>
      <c r="H50" s="80"/>
      <c r="I50" s="80"/>
      <c r="J50" s="80"/>
      <c r="K50" s="80"/>
      <c r="L50" s="80">
        <v>15</v>
      </c>
      <c r="M50" s="80">
        <v>7.5</v>
      </c>
      <c r="N50" s="80"/>
      <c r="O50" s="80"/>
      <c r="P50" s="107"/>
      <c r="Q50" s="60"/>
      <c r="R50" s="72">
        <f t="shared" si="10"/>
        <v>0</v>
      </c>
      <c r="S50" s="72">
        <f t="shared" si="10"/>
        <v>0</v>
      </c>
      <c r="T50" s="72">
        <f t="shared" si="10"/>
        <v>0</v>
      </c>
      <c r="U50" s="72">
        <f t="shared" si="10"/>
        <v>0</v>
      </c>
      <c r="V50" s="72">
        <f t="shared" si="10"/>
        <v>0</v>
      </c>
      <c r="W50" s="72">
        <f t="shared" si="10"/>
        <v>0</v>
      </c>
      <c r="X50" s="72">
        <f t="shared" si="10"/>
        <v>0</v>
      </c>
      <c r="Y50" s="72">
        <f t="shared" si="10"/>
        <v>0</v>
      </c>
      <c r="Z50" s="72">
        <f t="shared" si="10"/>
        <v>0</v>
      </c>
      <c r="AA50">
        <v>1</v>
      </c>
    </row>
    <row r="51" spans="1:27">
      <c r="A51" s="60"/>
      <c r="B51" s="83" t="s">
        <v>199</v>
      </c>
      <c r="C51" s="76" t="s">
        <v>301</v>
      </c>
      <c r="D51" s="121"/>
      <c r="E51" s="79" t="s">
        <v>184</v>
      </c>
      <c r="F51" s="80">
        <v>2</v>
      </c>
      <c r="G51" s="47">
        <f t="shared" si="9"/>
        <v>22.5</v>
      </c>
      <c r="H51" s="80"/>
      <c r="I51" s="80"/>
      <c r="J51" s="80"/>
      <c r="K51" s="80"/>
      <c r="L51" s="80">
        <v>22.5</v>
      </c>
      <c r="M51" s="80"/>
      <c r="N51" s="80"/>
      <c r="O51" s="80"/>
      <c r="P51" s="107"/>
      <c r="Q51" s="60"/>
      <c r="R51" s="72">
        <f t="shared" si="10"/>
        <v>0</v>
      </c>
      <c r="S51" s="72">
        <f t="shared" si="10"/>
        <v>0</v>
      </c>
      <c r="T51" s="72">
        <f t="shared" si="10"/>
        <v>0</v>
      </c>
      <c r="U51" s="72">
        <f t="shared" si="10"/>
        <v>0</v>
      </c>
      <c r="V51" s="72">
        <f t="shared" si="10"/>
        <v>0</v>
      </c>
      <c r="W51" s="72">
        <f t="shared" si="10"/>
        <v>0</v>
      </c>
      <c r="X51" s="72">
        <f t="shared" si="10"/>
        <v>0</v>
      </c>
      <c r="Y51" s="72">
        <f t="shared" si="10"/>
        <v>0</v>
      </c>
      <c r="Z51" s="72">
        <f t="shared" si="10"/>
        <v>0</v>
      </c>
      <c r="AA51">
        <v>0</v>
      </c>
    </row>
    <row r="52" spans="1:27">
      <c r="A52" s="60"/>
      <c r="B52" s="83" t="s">
        <v>199</v>
      </c>
      <c r="C52" s="76" t="s">
        <v>302</v>
      </c>
      <c r="D52" s="121"/>
      <c r="E52" s="81" t="s">
        <v>184</v>
      </c>
      <c r="F52" s="80">
        <v>2</v>
      </c>
      <c r="G52" s="47">
        <f t="shared" si="9"/>
        <v>22.5</v>
      </c>
      <c r="H52" s="80"/>
      <c r="I52" s="80"/>
      <c r="J52" s="80"/>
      <c r="K52" s="80"/>
      <c r="L52" s="80">
        <v>22.5</v>
      </c>
      <c r="M52" s="80"/>
      <c r="N52" s="80"/>
      <c r="O52" s="80"/>
      <c r="P52" s="107"/>
      <c r="Q52" s="60"/>
      <c r="R52" s="72">
        <f t="shared" si="10"/>
        <v>0</v>
      </c>
      <c r="S52" s="72">
        <f t="shared" si="10"/>
        <v>0</v>
      </c>
      <c r="T52" s="72">
        <f t="shared" si="10"/>
        <v>0</v>
      </c>
      <c r="U52" s="72">
        <f t="shared" si="10"/>
        <v>0</v>
      </c>
      <c r="V52" s="72">
        <f t="shared" si="10"/>
        <v>0</v>
      </c>
      <c r="W52" s="72">
        <f t="shared" si="10"/>
        <v>0</v>
      </c>
      <c r="X52" s="72">
        <f t="shared" si="10"/>
        <v>0</v>
      </c>
      <c r="Y52" s="72">
        <f t="shared" si="10"/>
        <v>0</v>
      </c>
      <c r="Z52" s="72">
        <f t="shared" si="10"/>
        <v>0</v>
      </c>
      <c r="AA52">
        <v>0</v>
      </c>
    </row>
    <row r="53" spans="1:27">
      <c r="A53" s="60"/>
      <c r="B53" s="48" t="s">
        <v>231</v>
      </c>
      <c r="C53" s="76" t="s">
        <v>303</v>
      </c>
      <c r="D53" s="121"/>
      <c r="E53" s="79" t="s">
        <v>184</v>
      </c>
      <c r="F53" s="80">
        <v>1</v>
      </c>
      <c r="G53" s="47">
        <f t="shared" si="9"/>
        <v>45</v>
      </c>
      <c r="H53" s="80"/>
      <c r="I53" s="80"/>
      <c r="J53" s="80">
        <v>3</v>
      </c>
      <c r="K53" s="80"/>
      <c r="L53" s="80">
        <v>10.5</v>
      </c>
      <c r="M53" s="80">
        <v>22.5</v>
      </c>
      <c r="N53" s="80">
        <v>3</v>
      </c>
      <c r="O53" s="80"/>
      <c r="P53" s="107">
        <v>6</v>
      </c>
      <c r="Q53" s="60"/>
      <c r="R53" s="72">
        <f t="shared" si="10"/>
        <v>0</v>
      </c>
      <c r="S53" s="72">
        <f t="shared" si="10"/>
        <v>0</v>
      </c>
      <c r="T53" s="72">
        <f t="shared" si="10"/>
        <v>0</v>
      </c>
      <c r="U53" s="72">
        <f t="shared" si="10"/>
        <v>0</v>
      </c>
      <c r="V53" s="72">
        <f t="shared" si="10"/>
        <v>0</v>
      </c>
      <c r="W53" s="72">
        <f t="shared" si="10"/>
        <v>0</v>
      </c>
      <c r="X53" s="72">
        <f t="shared" si="10"/>
        <v>0</v>
      </c>
      <c r="Y53" s="72">
        <f t="shared" si="10"/>
        <v>0</v>
      </c>
      <c r="Z53" s="72">
        <f t="shared" si="10"/>
        <v>0</v>
      </c>
      <c r="AA53">
        <v>1</v>
      </c>
    </row>
    <row r="54" spans="1:27">
      <c r="A54" s="60"/>
      <c r="B54" s="83" t="s">
        <v>199</v>
      </c>
      <c r="C54" s="76" t="s">
        <v>304</v>
      </c>
      <c r="D54" s="121"/>
      <c r="E54" s="81" t="s">
        <v>184</v>
      </c>
      <c r="F54" s="80">
        <v>1</v>
      </c>
      <c r="G54" s="47">
        <f t="shared" si="9"/>
        <v>22.5</v>
      </c>
      <c r="H54" s="80"/>
      <c r="I54" s="80"/>
      <c r="J54" s="80"/>
      <c r="K54" s="80"/>
      <c r="L54" s="80">
        <v>22.5</v>
      </c>
      <c r="M54" s="80"/>
      <c r="N54" s="80"/>
      <c r="O54" s="80"/>
      <c r="P54" s="107"/>
      <c r="Q54" s="60"/>
      <c r="R54" s="72">
        <f t="shared" si="10"/>
        <v>0</v>
      </c>
      <c r="S54" s="72">
        <f t="shared" si="10"/>
        <v>0</v>
      </c>
      <c r="T54" s="72">
        <f t="shared" si="10"/>
        <v>0</v>
      </c>
      <c r="U54" s="72">
        <f t="shared" si="10"/>
        <v>0</v>
      </c>
      <c r="V54" s="72">
        <f t="shared" si="10"/>
        <v>0</v>
      </c>
      <c r="W54" s="72">
        <f t="shared" si="10"/>
        <v>0</v>
      </c>
      <c r="X54" s="72">
        <f t="shared" si="10"/>
        <v>0</v>
      </c>
      <c r="Y54" s="72">
        <f t="shared" si="10"/>
        <v>0</v>
      </c>
      <c r="Z54" s="72">
        <f t="shared" si="10"/>
        <v>0</v>
      </c>
      <c r="AA54">
        <v>0</v>
      </c>
    </row>
    <row r="55" spans="1:27">
      <c r="A55" s="60"/>
      <c r="B55" s="83" t="s">
        <v>199</v>
      </c>
      <c r="C55" s="76" t="s">
        <v>305</v>
      </c>
      <c r="D55" s="121"/>
      <c r="E55" s="79" t="s">
        <v>184</v>
      </c>
      <c r="F55" s="80">
        <v>1</v>
      </c>
      <c r="G55" s="47">
        <f t="shared" si="9"/>
        <v>22.5</v>
      </c>
      <c r="H55" s="80"/>
      <c r="I55" s="80"/>
      <c r="J55" s="80"/>
      <c r="K55" s="80"/>
      <c r="L55" s="80">
        <v>22.5</v>
      </c>
      <c r="M55" s="80"/>
      <c r="N55" s="80"/>
      <c r="O55" s="80"/>
      <c r="P55" s="107"/>
      <c r="Q55" s="60"/>
      <c r="R55" s="72">
        <f t="shared" si="10"/>
        <v>0</v>
      </c>
      <c r="S55" s="72">
        <f t="shared" si="10"/>
        <v>0</v>
      </c>
      <c r="T55" s="72">
        <f t="shared" si="10"/>
        <v>0</v>
      </c>
      <c r="U55" s="72">
        <f t="shared" ref="U55:Z98" si="11">IF(OR($D55="S",$D55="A",$D55="B",$D55="C",$D55="合"),K55,0)</f>
        <v>0</v>
      </c>
      <c r="V55" s="72">
        <f t="shared" si="11"/>
        <v>0</v>
      </c>
      <c r="W55" s="72">
        <f t="shared" si="11"/>
        <v>0</v>
      </c>
      <c r="X55" s="72">
        <f t="shared" si="11"/>
        <v>0</v>
      </c>
      <c r="Y55" s="72">
        <f t="shared" si="11"/>
        <v>0</v>
      </c>
      <c r="Z55" s="72">
        <f t="shared" si="11"/>
        <v>0</v>
      </c>
      <c r="AA55">
        <v>0</v>
      </c>
    </row>
    <row r="56" spans="1:27">
      <c r="A56" s="60"/>
      <c r="B56" s="83" t="s">
        <v>228</v>
      </c>
      <c r="C56" s="76" t="s">
        <v>306</v>
      </c>
      <c r="D56" s="121"/>
      <c r="E56" s="79" t="s">
        <v>184</v>
      </c>
      <c r="F56" s="80">
        <v>2</v>
      </c>
      <c r="G56" s="47">
        <f t="shared" si="9"/>
        <v>22.5</v>
      </c>
      <c r="H56" s="80"/>
      <c r="I56" s="80"/>
      <c r="J56" s="80"/>
      <c r="K56" s="80"/>
      <c r="L56" s="80">
        <v>15</v>
      </c>
      <c r="M56" s="80">
        <v>7.5</v>
      </c>
      <c r="N56" s="80"/>
      <c r="O56" s="80"/>
      <c r="P56" s="107"/>
      <c r="Q56" s="60"/>
      <c r="R56" s="72">
        <f t="shared" ref="R56:Z113" si="12">IF(OR($D56="S",$D56="A",$D56="B",$D56="C",$D56="合"),H56,0)</f>
        <v>0</v>
      </c>
      <c r="S56" s="72">
        <f t="shared" si="12"/>
        <v>0</v>
      </c>
      <c r="T56" s="72">
        <f t="shared" si="12"/>
        <v>0</v>
      </c>
      <c r="U56" s="72">
        <f t="shared" si="11"/>
        <v>0</v>
      </c>
      <c r="V56" s="72">
        <f t="shared" si="11"/>
        <v>0</v>
      </c>
      <c r="W56" s="72">
        <f t="shared" si="11"/>
        <v>0</v>
      </c>
      <c r="X56" s="72">
        <f t="shared" si="11"/>
        <v>0</v>
      </c>
      <c r="Y56" s="72">
        <f t="shared" si="11"/>
        <v>0</v>
      </c>
      <c r="Z56" s="72">
        <f t="shared" si="11"/>
        <v>0</v>
      </c>
      <c r="AA56">
        <v>1</v>
      </c>
    </row>
    <row r="57" spans="1:27">
      <c r="A57" s="60"/>
      <c r="B57" s="48" t="s">
        <v>201</v>
      </c>
      <c r="C57" s="76" t="s">
        <v>307</v>
      </c>
      <c r="D57" s="121"/>
      <c r="E57" s="81" t="s">
        <v>184</v>
      </c>
      <c r="F57" s="80">
        <v>2</v>
      </c>
      <c r="G57" s="47">
        <f t="shared" si="9"/>
        <v>22.5</v>
      </c>
      <c r="H57" s="80"/>
      <c r="I57" s="80"/>
      <c r="J57" s="80"/>
      <c r="K57" s="80">
        <v>22.5</v>
      </c>
      <c r="L57" s="80"/>
      <c r="M57" s="80"/>
      <c r="N57" s="80"/>
      <c r="O57" s="80"/>
      <c r="P57" s="107"/>
      <c r="Q57" s="60"/>
      <c r="R57" s="72">
        <f t="shared" si="12"/>
        <v>0</v>
      </c>
      <c r="S57" s="72">
        <f t="shared" si="12"/>
        <v>0</v>
      </c>
      <c r="T57" s="72">
        <f t="shared" si="12"/>
        <v>0</v>
      </c>
      <c r="U57" s="72">
        <f t="shared" si="11"/>
        <v>0</v>
      </c>
      <c r="V57" s="72">
        <f t="shared" si="11"/>
        <v>0</v>
      </c>
      <c r="W57" s="72">
        <f t="shared" si="11"/>
        <v>0</v>
      </c>
      <c r="X57" s="72">
        <f t="shared" si="11"/>
        <v>0</v>
      </c>
      <c r="Y57" s="72">
        <f t="shared" si="11"/>
        <v>0</v>
      </c>
      <c r="Z57" s="72">
        <f t="shared" si="11"/>
        <v>0</v>
      </c>
      <c r="AA57">
        <v>1</v>
      </c>
    </row>
    <row r="58" spans="1:27">
      <c r="A58" s="60"/>
      <c r="B58" s="83" t="s">
        <v>228</v>
      </c>
      <c r="C58" s="76" t="s">
        <v>23</v>
      </c>
      <c r="D58" s="121"/>
      <c r="E58" s="79" t="s">
        <v>184</v>
      </c>
      <c r="F58" s="80">
        <v>2</v>
      </c>
      <c r="G58" s="47">
        <f t="shared" si="9"/>
        <v>22.5</v>
      </c>
      <c r="H58" s="80"/>
      <c r="I58" s="80"/>
      <c r="J58" s="80"/>
      <c r="K58" s="80"/>
      <c r="L58" s="80">
        <v>7.5</v>
      </c>
      <c r="M58" s="80">
        <v>15</v>
      </c>
      <c r="N58" s="80"/>
      <c r="O58" s="80"/>
      <c r="P58" s="107"/>
      <c r="Q58" s="60"/>
      <c r="R58" s="72">
        <f t="shared" si="12"/>
        <v>0</v>
      </c>
      <c r="S58" s="72">
        <f t="shared" si="12"/>
        <v>0</v>
      </c>
      <c r="T58" s="72">
        <f t="shared" si="12"/>
        <v>0</v>
      </c>
      <c r="U58" s="72">
        <f t="shared" si="11"/>
        <v>0</v>
      </c>
      <c r="V58" s="72">
        <f t="shared" si="11"/>
        <v>0</v>
      </c>
      <c r="W58" s="72">
        <f t="shared" si="11"/>
        <v>0</v>
      </c>
      <c r="X58" s="72">
        <f t="shared" si="11"/>
        <v>0</v>
      </c>
      <c r="Y58" s="72">
        <f t="shared" si="11"/>
        <v>0</v>
      </c>
      <c r="Z58" s="72">
        <f t="shared" si="11"/>
        <v>0</v>
      </c>
      <c r="AA58">
        <v>1</v>
      </c>
    </row>
    <row r="59" spans="1:27">
      <c r="A59" s="60"/>
      <c r="B59" s="48" t="s">
        <v>199</v>
      </c>
      <c r="C59" s="76" t="s">
        <v>308</v>
      </c>
      <c r="D59" s="121"/>
      <c r="E59" s="79" t="s">
        <v>184</v>
      </c>
      <c r="F59" s="80">
        <v>2</v>
      </c>
      <c r="G59" s="47">
        <f t="shared" si="9"/>
        <v>22.5</v>
      </c>
      <c r="H59" s="80"/>
      <c r="I59" s="80"/>
      <c r="J59" s="80"/>
      <c r="K59" s="80"/>
      <c r="L59" s="80">
        <v>22.5</v>
      </c>
      <c r="M59" s="80"/>
      <c r="N59" s="80"/>
      <c r="O59" s="80"/>
      <c r="P59" s="107"/>
      <c r="Q59" s="60"/>
      <c r="R59" s="72">
        <f t="shared" si="12"/>
        <v>0</v>
      </c>
      <c r="S59" s="72">
        <f t="shared" si="12"/>
        <v>0</v>
      </c>
      <c r="T59" s="72">
        <f t="shared" si="12"/>
        <v>0</v>
      </c>
      <c r="U59" s="72">
        <f t="shared" si="11"/>
        <v>0</v>
      </c>
      <c r="V59" s="72">
        <f t="shared" si="11"/>
        <v>0</v>
      </c>
      <c r="W59" s="72">
        <f t="shared" si="11"/>
        <v>0</v>
      </c>
      <c r="X59" s="72">
        <f t="shared" si="11"/>
        <v>0</v>
      </c>
      <c r="Y59" s="72">
        <f t="shared" si="11"/>
        <v>0</v>
      </c>
      <c r="Z59" s="72">
        <f t="shared" si="11"/>
        <v>0</v>
      </c>
      <c r="AA59">
        <v>1</v>
      </c>
    </row>
    <row r="60" spans="1:27">
      <c r="A60" s="60"/>
      <c r="B60" s="83" t="s">
        <v>200</v>
      </c>
      <c r="C60" s="76" t="s">
        <v>309</v>
      </c>
      <c r="D60" s="121"/>
      <c r="E60" s="79" t="s">
        <v>184</v>
      </c>
      <c r="F60" s="80">
        <v>1</v>
      </c>
      <c r="G60" s="47">
        <f t="shared" si="9"/>
        <v>67.5</v>
      </c>
      <c r="H60" s="80"/>
      <c r="I60" s="80"/>
      <c r="J60" s="80"/>
      <c r="K60" s="80"/>
      <c r="L60" s="80"/>
      <c r="M60" s="80">
        <v>67.5</v>
      </c>
      <c r="N60" s="80"/>
      <c r="O60" s="80"/>
      <c r="P60" s="107"/>
      <c r="Q60" s="60"/>
      <c r="R60" s="72">
        <f t="shared" si="12"/>
        <v>0</v>
      </c>
      <c r="S60" s="72">
        <f t="shared" si="12"/>
        <v>0</v>
      </c>
      <c r="T60" s="72">
        <f t="shared" si="12"/>
        <v>0</v>
      </c>
      <c r="U60" s="72">
        <f t="shared" si="11"/>
        <v>0</v>
      </c>
      <c r="V60" s="72">
        <f t="shared" si="11"/>
        <v>0</v>
      </c>
      <c r="W60" s="72">
        <f t="shared" si="11"/>
        <v>0</v>
      </c>
      <c r="X60" s="72">
        <f t="shared" si="11"/>
        <v>0</v>
      </c>
      <c r="Y60" s="72">
        <f t="shared" si="11"/>
        <v>0</v>
      </c>
      <c r="Z60" s="72">
        <f t="shared" si="11"/>
        <v>0</v>
      </c>
      <c r="AA60">
        <v>1</v>
      </c>
    </row>
    <row r="61" spans="1:27">
      <c r="A61" s="60"/>
      <c r="B61" s="83" t="s">
        <v>199</v>
      </c>
      <c r="C61" s="76" t="s">
        <v>310</v>
      </c>
      <c r="D61" s="121"/>
      <c r="E61" s="79" t="s">
        <v>184</v>
      </c>
      <c r="F61" s="80">
        <v>2</v>
      </c>
      <c r="G61" s="47">
        <f t="shared" si="9"/>
        <v>22.5</v>
      </c>
      <c r="H61" s="80"/>
      <c r="I61" s="80"/>
      <c r="J61" s="80"/>
      <c r="K61" s="80"/>
      <c r="L61" s="80">
        <v>22.5</v>
      </c>
      <c r="M61" s="80"/>
      <c r="N61" s="80"/>
      <c r="O61" s="80"/>
      <c r="P61" s="107"/>
      <c r="Q61" s="60"/>
      <c r="R61" s="72">
        <f t="shared" si="12"/>
        <v>0</v>
      </c>
      <c r="S61" s="72">
        <f t="shared" si="12"/>
        <v>0</v>
      </c>
      <c r="T61" s="72">
        <f t="shared" si="12"/>
        <v>0</v>
      </c>
      <c r="U61" s="72">
        <f t="shared" si="11"/>
        <v>0</v>
      </c>
      <c r="V61" s="72">
        <f t="shared" si="11"/>
        <v>0</v>
      </c>
      <c r="W61" s="72">
        <f t="shared" si="11"/>
        <v>0</v>
      </c>
      <c r="X61" s="72">
        <f t="shared" si="11"/>
        <v>0</v>
      </c>
      <c r="Y61" s="72">
        <f t="shared" si="11"/>
        <v>0</v>
      </c>
      <c r="Z61" s="72">
        <f t="shared" si="11"/>
        <v>0</v>
      </c>
      <c r="AA61">
        <v>1</v>
      </c>
    </row>
    <row r="62" spans="1:27">
      <c r="A62" s="60"/>
      <c r="B62" s="48" t="s">
        <v>233</v>
      </c>
      <c r="C62" s="76" t="s">
        <v>232</v>
      </c>
      <c r="D62" s="121"/>
      <c r="E62" s="79" t="s">
        <v>184</v>
      </c>
      <c r="F62" s="80">
        <v>1</v>
      </c>
      <c r="G62" s="47">
        <f t="shared" si="9"/>
        <v>45</v>
      </c>
      <c r="H62" s="80"/>
      <c r="I62" s="80"/>
      <c r="J62" s="80">
        <v>3</v>
      </c>
      <c r="K62" s="80"/>
      <c r="L62" s="80"/>
      <c r="M62" s="80">
        <v>15</v>
      </c>
      <c r="N62" s="80">
        <v>3</v>
      </c>
      <c r="O62" s="80">
        <v>18</v>
      </c>
      <c r="P62" s="107">
        <v>6</v>
      </c>
      <c r="Q62" s="60"/>
      <c r="R62" s="72">
        <f t="shared" si="12"/>
        <v>0</v>
      </c>
      <c r="S62" s="72">
        <f t="shared" si="12"/>
        <v>0</v>
      </c>
      <c r="T62" s="72">
        <f t="shared" si="12"/>
        <v>0</v>
      </c>
      <c r="U62" s="72">
        <f t="shared" si="11"/>
        <v>0</v>
      </c>
      <c r="V62" s="72">
        <f t="shared" si="11"/>
        <v>0</v>
      </c>
      <c r="W62" s="72">
        <f t="shared" si="11"/>
        <v>0</v>
      </c>
      <c r="X62" s="72">
        <f t="shared" si="11"/>
        <v>0</v>
      </c>
      <c r="Y62" s="72">
        <f t="shared" si="11"/>
        <v>0</v>
      </c>
      <c r="Z62" s="72">
        <f t="shared" si="11"/>
        <v>0</v>
      </c>
      <c r="AA62">
        <v>1</v>
      </c>
    </row>
    <row r="63" spans="1:27">
      <c r="A63" s="60"/>
      <c r="B63" s="48" t="s">
        <v>197</v>
      </c>
      <c r="C63" s="76" t="s">
        <v>31</v>
      </c>
      <c r="D63" s="121"/>
      <c r="E63" s="79" t="s">
        <v>184</v>
      </c>
      <c r="F63" s="80">
        <v>2</v>
      </c>
      <c r="G63" s="47">
        <f t="shared" si="9"/>
        <v>22.5</v>
      </c>
      <c r="H63" s="80"/>
      <c r="I63" s="80">
        <v>22.5</v>
      </c>
      <c r="J63" s="80"/>
      <c r="K63" s="80"/>
      <c r="L63" s="80"/>
      <c r="M63" s="80"/>
      <c r="N63" s="80"/>
      <c r="O63" s="80"/>
      <c r="P63" s="107"/>
      <c r="Q63" s="60"/>
      <c r="R63" s="72">
        <f t="shared" si="12"/>
        <v>0</v>
      </c>
      <c r="S63" s="72">
        <f t="shared" si="12"/>
        <v>0</v>
      </c>
      <c r="T63" s="72">
        <f t="shared" si="12"/>
        <v>0</v>
      </c>
      <c r="U63" s="72">
        <f t="shared" si="11"/>
        <v>0</v>
      </c>
      <c r="V63" s="72">
        <f t="shared" si="11"/>
        <v>0</v>
      </c>
      <c r="W63" s="72">
        <f t="shared" si="11"/>
        <v>0</v>
      </c>
      <c r="X63" s="72">
        <f t="shared" si="11"/>
        <v>0</v>
      </c>
      <c r="Y63" s="72">
        <f t="shared" si="11"/>
        <v>0</v>
      </c>
      <c r="Z63" s="72">
        <f t="shared" si="11"/>
        <v>0</v>
      </c>
      <c r="AA63">
        <v>1</v>
      </c>
    </row>
    <row r="64" spans="1:27">
      <c r="A64" s="60"/>
      <c r="B64" s="48" t="s">
        <v>233</v>
      </c>
      <c r="C64" s="76" t="s">
        <v>311</v>
      </c>
      <c r="D64" s="121"/>
      <c r="E64" s="81" t="s">
        <v>184</v>
      </c>
      <c r="F64" s="80">
        <v>1</v>
      </c>
      <c r="G64" s="47">
        <f t="shared" si="9"/>
        <v>45</v>
      </c>
      <c r="H64" s="80"/>
      <c r="I64" s="80"/>
      <c r="J64" s="80">
        <v>3</v>
      </c>
      <c r="K64" s="80"/>
      <c r="L64" s="80"/>
      <c r="M64" s="80">
        <v>15</v>
      </c>
      <c r="N64" s="80">
        <v>3</v>
      </c>
      <c r="O64" s="80">
        <v>18</v>
      </c>
      <c r="P64" s="107">
        <v>6</v>
      </c>
      <c r="Q64" s="60"/>
      <c r="R64" s="72">
        <f t="shared" si="12"/>
        <v>0</v>
      </c>
      <c r="S64" s="72">
        <f t="shared" si="12"/>
        <v>0</v>
      </c>
      <c r="T64" s="72">
        <f t="shared" si="12"/>
        <v>0</v>
      </c>
      <c r="U64" s="72">
        <f t="shared" si="11"/>
        <v>0</v>
      </c>
      <c r="V64" s="72">
        <f t="shared" si="11"/>
        <v>0</v>
      </c>
      <c r="W64" s="72">
        <f t="shared" si="11"/>
        <v>0</v>
      </c>
      <c r="X64" s="72">
        <f t="shared" si="11"/>
        <v>0</v>
      </c>
      <c r="Y64" s="72">
        <f t="shared" si="11"/>
        <v>0</v>
      </c>
      <c r="Z64" s="72">
        <f t="shared" si="11"/>
        <v>0</v>
      </c>
      <c r="AA64">
        <v>1</v>
      </c>
    </row>
    <row r="65" spans="1:27">
      <c r="A65" s="60"/>
      <c r="B65" s="48" t="s">
        <v>233</v>
      </c>
      <c r="C65" s="76" t="s">
        <v>312</v>
      </c>
      <c r="D65" s="121"/>
      <c r="E65" s="81" t="s">
        <v>184</v>
      </c>
      <c r="F65" s="80">
        <v>1</v>
      </c>
      <c r="G65" s="47">
        <f t="shared" si="9"/>
        <v>45</v>
      </c>
      <c r="H65" s="80"/>
      <c r="I65" s="80"/>
      <c r="J65" s="80">
        <v>9</v>
      </c>
      <c r="K65" s="84"/>
      <c r="L65" s="80"/>
      <c r="M65" s="80">
        <v>15</v>
      </c>
      <c r="N65" s="80">
        <v>9</v>
      </c>
      <c r="O65" s="80">
        <v>9</v>
      </c>
      <c r="P65" s="107">
        <v>3</v>
      </c>
      <c r="Q65" s="60"/>
      <c r="R65" s="72">
        <f>IF(OR($D65="S",$D65="A",$D65="B",$D65="C",$D65="合"),H65,0)</f>
        <v>0</v>
      </c>
      <c r="S65" s="72">
        <f>IF(OR($D65="S",$D65="A",$D65="B",$D65="C",$D65="合"),I65,0)</f>
        <v>0</v>
      </c>
      <c r="T65" s="72">
        <f>IF(OR($D65="S",$D65="A",$D65="B",$D65="C",$D65="合"),J65,0)</f>
        <v>0</v>
      </c>
      <c r="U65" s="72">
        <f>IF(OR($D65="S",$D65="A",$D65="B",$D65="C",$D65="合"),K65,0)</f>
        <v>0</v>
      </c>
      <c r="V65" s="72">
        <f>IF(OR($D65="S",$D65="A",$D65="B",$D65="C",$D65="合"),L65,0)</f>
        <v>0</v>
      </c>
      <c r="W65" s="72">
        <f t="shared" si="11"/>
        <v>0</v>
      </c>
      <c r="X65" s="72">
        <f t="shared" si="11"/>
        <v>0</v>
      </c>
      <c r="Y65" s="72">
        <f t="shared" si="11"/>
        <v>0</v>
      </c>
      <c r="Z65" s="72">
        <f t="shared" si="11"/>
        <v>0</v>
      </c>
      <c r="AA65">
        <v>0</v>
      </c>
    </row>
    <row r="66" spans="1:27">
      <c r="A66" s="60"/>
      <c r="B66" s="111" t="s">
        <v>233</v>
      </c>
      <c r="C66" s="76" t="s">
        <v>234</v>
      </c>
      <c r="D66" s="121"/>
      <c r="E66" s="77" t="s">
        <v>184</v>
      </c>
      <c r="F66" s="80">
        <v>1</v>
      </c>
      <c r="G66" s="47">
        <f t="shared" si="9"/>
        <v>45</v>
      </c>
      <c r="H66" s="114"/>
      <c r="I66" s="114"/>
      <c r="J66" s="114">
        <v>9</v>
      </c>
      <c r="K66" s="84"/>
      <c r="L66" s="114"/>
      <c r="M66" s="114">
        <v>10.5</v>
      </c>
      <c r="N66" s="114">
        <v>4.5</v>
      </c>
      <c r="O66" s="114">
        <v>10.5</v>
      </c>
      <c r="P66" s="115">
        <v>10.5</v>
      </c>
      <c r="Q66" s="60"/>
      <c r="R66" s="72">
        <f t="shared" si="12"/>
        <v>0</v>
      </c>
      <c r="S66" s="72">
        <f t="shared" si="12"/>
        <v>0</v>
      </c>
      <c r="T66" s="72">
        <f t="shared" si="12"/>
        <v>0</v>
      </c>
      <c r="U66" s="72">
        <f t="shared" si="11"/>
        <v>0</v>
      </c>
      <c r="V66" s="72">
        <f t="shared" si="11"/>
        <v>0</v>
      </c>
      <c r="W66" s="72">
        <f t="shared" si="11"/>
        <v>0</v>
      </c>
      <c r="X66" s="72">
        <f t="shared" si="11"/>
        <v>0</v>
      </c>
      <c r="Y66" s="72">
        <f t="shared" si="11"/>
        <v>0</v>
      </c>
      <c r="Z66" s="72">
        <f t="shared" si="11"/>
        <v>0</v>
      </c>
      <c r="AA66">
        <v>1</v>
      </c>
    </row>
    <row r="67" spans="1:27" ht="13.5" customHeight="1" thickBot="1">
      <c r="A67" s="60"/>
      <c r="B67" s="49" t="s">
        <v>235</v>
      </c>
      <c r="C67" s="130" t="s">
        <v>33</v>
      </c>
      <c r="D67" s="131"/>
      <c r="E67" s="110" t="s">
        <v>184</v>
      </c>
      <c r="F67" s="82">
        <v>5</v>
      </c>
      <c r="G67" s="50">
        <f t="shared" si="9"/>
        <v>450</v>
      </c>
      <c r="H67" s="82">
        <v>45</v>
      </c>
      <c r="I67" s="82">
        <v>15</v>
      </c>
      <c r="J67" s="82">
        <v>45</v>
      </c>
      <c r="K67" s="82">
        <v>90</v>
      </c>
      <c r="L67" s="82">
        <v>90</v>
      </c>
      <c r="M67" s="82">
        <v>45</v>
      </c>
      <c r="N67" s="82">
        <v>45</v>
      </c>
      <c r="O67" s="82">
        <v>45</v>
      </c>
      <c r="P67" s="116">
        <v>30</v>
      </c>
      <c r="Q67" s="60"/>
      <c r="R67" s="72">
        <f t="shared" si="12"/>
        <v>0</v>
      </c>
      <c r="S67" s="72">
        <f t="shared" si="12"/>
        <v>0</v>
      </c>
      <c r="T67" s="72">
        <f t="shared" si="12"/>
        <v>0</v>
      </c>
      <c r="U67" s="72">
        <f t="shared" si="11"/>
        <v>0</v>
      </c>
      <c r="V67" s="72">
        <f t="shared" si="11"/>
        <v>0</v>
      </c>
      <c r="W67" s="72">
        <f t="shared" si="11"/>
        <v>0</v>
      </c>
      <c r="X67" s="72">
        <f t="shared" si="11"/>
        <v>0</v>
      </c>
      <c r="Y67" s="72">
        <f t="shared" si="11"/>
        <v>0</v>
      </c>
      <c r="Z67" s="72">
        <f t="shared" si="11"/>
        <v>0</v>
      </c>
      <c r="AA67">
        <v>1</v>
      </c>
    </row>
    <row r="68" spans="1:27" ht="14.25" thickBot="1">
      <c r="A68" s="60"/>
      <c r="B68" s="133"/>
      <c r="C68" s="132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60"/>
      <c r="R68" s="72">
        <f t="shared" ref="R68:Z68" si="13">SUM(R11:R67)</f>
        <v>0</v>
      </c>
      <c r="S68" s="72">
        <f t="shared" si="13"/>
        <v>0</v>
      </c>
      <c r="T68" s="72">
        <f t="shared" si="13"/>
        <v>0</v>
      </c>
      <c r="U68" s="72">
        <f t="shared" si="13"/>
        <v>0</v>
      </c>
      <c r="V68" s="72">
        <f t="shared" si="13"/>
        <v>0</v>
      </c>
      <c r="W68" s="72">
        <f t="shared" si="13"/>
        <v>0</v>
      </c>
      <c r="X68" s="72">
        <f t="shared" si="13"/>
        <v>0</v>
      </c>
      <c r="Y68" s="72">
        <f t="shared" si="13"/>
        <v>0</v>
      </c>
      <c r="Z68" s="72">
        <f t="shared" si="13"/>
        <v>0</v>
      </c>
    </row>
    <row r="69" spans="1:27" ht="13.5" customHeight="1">
      <c r="A69" s="60"/>
      <c r="B69" s="118" t="s">
        <v>224</v>
      </c>
      <c r="C69" s="76" t="s">
        <v>236</v>
      </c>
      <c r="D69" s="122"/>
      <c r="E69" s="85" t="s">
        <v>72</v>
      </c>
      <c r="F69" s="86">
        <v>1</v>
      </c>
      <c r="G69" s="57">
        <f t="shared" si="9"/>
        <v>22.5</v>
      </c>
      <c r="H69" s="102">
        <v>7.5</v>
      </c>
      <c r="I69" s="102"/>
      <c r="J69" s="102">
        <v>15</v>
      </c>
      <c r="K69" s="102"/>
      <c r="L69" s="102"/>
      <c r="M69" s="102"/>
      <c r="N69" s="102"/>
      <c r="O69" s="102"/>
      <c r="P69" s="103"/>
      <c r="Q69" s="60"/>
      <c r="R69" s="72">
        <f t="shared" si="12"/>
        <v>0</v>
      </c>
      <c r="S69" s="72">
        <f t="shared" si="12"/>
        <v>0</v>
      </c>
      <c r="T69" s="72">
        <f t="shared" si="12"/>
        <v>0</v>
      </c>
      <c r="U69" s="72">
        <f t="shared" si="11"/>
        <v>0</v>
      </c>
      <c r="V69" s="72">
        <f t="shared" si="11"/>
        <v>0</v>
      </c>
      <c r="W69" s="72">
        <f>IF(OR($D69="S",$D69="A",$D69="B",$D69="C",$D69="合"),M69,0)</f>
        <v>0</v>
      </c>
      <c r="X69" s="72">
        <f t="shared" si="11"/>
        <v>0</v>
      </c>
      <c r="Y69" s="72">
        <f t="shared" si="11"/>
        <v>0</v>
      </c>
      <c r="Z69" s="72">
        <f t="shared" si="11"/>
        <v>0</v>
      </c>
      <c r="AA69">
        <v>0</v>
      </c>
    </row>
    <row r="70" spans="1:27" ht="13.5" customHeight="1">
      <c r="A70" s="60"/>
      <c r="B70" s="119" t="s">
        <v>224</v>
      </c>
      <c r="C70" s="76" t="s">
        <v>237</v>
      </c>
      <c r="D70" s="123"/>
      <c r="E70" s="87" t="s">
        <v>72</v>
      </c>
      <c r="F70" s="88">
        <v>1</v>
      </c>
      <c r="G70" s="58">
        <f t="shared" si="9"/>
        <v>22.5</v>
      </c>
      <c r="H70" s="80">
        <v>7.5</v>
      </c>
      <c r="I70" s="80"/>
      <c r="J70" s="80">
        <v>15</v>
      </c>
      <c r="K70" s="104"/>
      <c r="L70" s="104"/>
      <c r="M70" s="104"/>
      <c r="N70" s="104"/>
      <c r="O70" s="104"/>
      <c r="P70" s="105"/>
      <c r="Q70" s="60"/>
      <c r="R70" s="72">
        <f t="shared" si="12"/>
        <v>0</v>
      </c>
      <c r="S70" s="72">
        <f t="shared" si="12"/>
        <v>0</v>
      </c>
      <c r="T70" s="72">
        <f t="shared" si="12"/>
        <v>0</v>
      </c>
      <c r="U70" s="72">
        <f t="shared" si="11"/>
        <v>0</v>
      </c>
      <c r="V70" s="72">
        <f t="shared" si="11"/>
        <v>0</v>
      </c>
      <c r="W70" s="72">
        <f t="shared" si="11"/>
        <v>0</v>
      </c>
      <c r="X70" s="72">
        <f t="shared" si="11"/>
        <v>0</v>
      </c>
      <c r="Y70" s="72">
        <f t="shared" si="11"/>
        <v>0</v>
      </c>
      <c r="Z70" s="72">
        <f t="shared" si="11"/>
        <v>0</v>
      </c>
      <c r="AA70">
        <v>0</v>
      </c>
    </row>
    <row r="71" spans="1:27" ht="13.5" customHeight="1">
      <c r="A71" s="60"/>
      <c r="B71" s="119" t="s">
        <v>224</v>
      </c>
      <c r="C71" s="76" t="s">
        <v>238</v>
      </c>
      <c r="D71" s="123"/>
      <c r="E71" s="87" t="s">
        <v>72</v>
      </c>
      <c r="F71" s="88">
        <v>1</v>
      </c>
      <c r="G71" s="58">
        <f t="shared" si="9"/>
        <v>22.5</v>
      </c>
      <c r="H71" s="80">
        <v>7.5</v>
      </c>
      <c r="I71" s="80"/>
      <c r="J71" s="80">
        <v>15</v>
      </c>
      <c r="K71" s="104"/>
      <c r="L71" s="104"/>
      <c r="M71" s="104"/>
      <c r="N71" s="104"/>
      <c r="O71" s="104"/>
      <c r="P71" s="105"/>
      <c r="Q71" s="60"/>
      <c r="R71" s="72">
        <f t="shared" si="12"/>
        <v>0</v>
      </c>
      <c r="S71" s="72">
        <f t="shared" si="12"/>
        <v>0</v>
      </c>
      <c r="T71" s="72">
        <f t="shared" si="12"/>
        <v>0</v>
      </c>
      <c r="U71" s="72">
        <f t="shared" si="11"/>
        <v>0</v>
      </c>
      <c r="V71" s="72">
        <f t="shared" si="11"/>
        <v>0</v>
      </c>
      <c r="W71" s="72">
        <f t="shared" si="11"/>
        <v>0</v>
      </c>
      <c r="X71" s="72">
        <f t="shared" si="11"/>
        <v>0</v>
      </c>
      <c r="Y71" s="72">
        <f t="shared" si="11"/>
        <v>0</v>
      </c>
      <c r="Z71" s="72">
        <f t="shared" si="11"/>
        <v>0</v>
      </c>
      <c r="AA71">
        <v>0</v>
      </c>
    </row>
    <row r="72" spans="1:27" ht="13.5" customHeight="1">
      <c r="A72" s="60"/>
      <c r="B72" s="119" t="s">
        <v>224</v>
      </c>
      <c r="C72" s="76" t="s">
        <v>239</v>
      </c>
      <c r="D72" s="123"/>
      <c r="E72" s="87" t="s">
        <v>72</v>
      </c>
      <c r="F72" s="88">
        <v>1</v>
      </c>
      <c r="G72" s="58">
        <f t="shared" si="9"/>
        <v>22.5</v>
      </c>
      <c r="H72" s="80">
        <v>7.5</v>
      </c>
      <c r="I72" s="80"/>
      <c r="J72" s="80">
        <v>15</v>
      </c>
      <c r="K72" s="104"/>
      <c r="L72" s="104"/>
      <c r="M72" s="104"/>
      <c r="N72" s="104"/>
      <c r="O72" s="104"/>
      <c r="P72" s="105"/>
      <c r="Q72" s="60"/>
      <c r="R72" s="72">
        <f t="shared" si="12"/>
        <v>0</v>
      </c>
      <c r="S72" s="72">
        <f t="shared" si="12"/>
        <v>0</v>
      </c>
      <c r="T72" s="72">
        <f t="shared" si="12"/>
        <v>0</v>
      </c>
      <c r="U72" s="72">
        <f t="shared" si="11"/>
        <v>0</v>
      </c>
      <c r="V72" s="72">
        <f t="shared" si="11"/>
        <v>0</v>
      </c>
      <c r="W72" s="72">
        <f t="shared" si="11"/>
        <v>0</v>
      </c>
      <c r="X72" s="72">
        <f t="shared" si="11"/>
        <v>0</v>
      </c>
      <c r="Y72" s="72">
        <f t="shared" si="11"/>
        <v>0</v>
      </c>
      <c r="Z72" s="72">
        <f t="shared" si="11"/>
        <v>0</v>
      </c>
      <c r="AA72">
        <v>0</v>
      </c>
    </row>
    <row r="73" spans="1:27" ht="13.5" customHeight="1">
      <c r="A73" s="60"/>
      <c r="B73" s="119" t="s">
        <v>224</v>
      </c>
      <c r="C73" s="76" t="s">
        <v>240</v>
      </c>
      <c r="D73" s="123"/>
      <c r="E73" s="87" t="s">
        <v>251</v>
      </c>
      <c r="F73" s="117">
        <v>2</v>
      </c>
      <c r="G73" s="58">
        <f t="shared" si="9"/>
        <v>22.5</v>
      </c>
      <c r="H73" s="80">
        <v>7.5</v>
      </c>
      <c r="I73" s="80"/>
      <c r="J73" s="80">
        <v>15</v>
      </c>
      <c r="K73" s="104"/>
      <c r="L73" s="104"/>
      <c r="M73" s="104"/>
      <c r="N73" s="104"/>
      <c r="O73" s="104"/>
      <c r="P73" s="105"/>
      <c r="Q73" s="60"/>
      <c r="R73" s="72">
        <f t="shared" si="12"/>
        <v>0</v>
      </c>
      <c r="S73" s="72">
        <f t="shared" si="12"/>
        <v>0</v>
      </c>
      <c r="T73" s="72">
        <f t="shared" si="12"/>
        <v>0</v>
      </c>
      <c r="U73" s="72">
        <f t="shared" si="11"/>
        <v>0</v>
      </c>
      <c r="V73" s="72">
        <f t="shared" si="11"/>
        <v>0</v>
      </c>
      <c r="W73" s="72">
        <f t="shared" si="11"/>
        <v>0</v>
      </c>
      <c r="X73" s="72">
        <f t="shared" si="11"/>
        <v>0</v>
      </c>
      <c r="Y73" s="72">
        <f t="shared" si="11"/>
        <v>0</v>
      </c>
      <c r="Z73" s="72">
        <f t="shared" si="11"/>
        <v>0</v>
      </c>
      <c r="AA73">
        <v>0</v>
      </c>
    </row>
    <row r="74" spans="1:27" ht="13.5" customHeight="1">
      <c r="A74" s="60"/>
      <c r="B74" s="119" t="s">
        <v>224</v>
      </c>
      <c r="C74" s="76" t="s">
        <v>241</v>
      </c>
      <c r="D74" s="123"/>
      <c r="E74" s="87" t="s">
        <v>251</v>
      </c>
      <c r="F74" s="117">
        <v>2</v>
      </c>
      <c r="G74" s="58">
        <f t="shared" si="9"/>
        <v>22.5</v>
      </c>
      <c r="H74" s="80">
        <v>7.5</v>
      </c>
      <c r="I74" s="80"/>
      <c r="J74" s="80">
        <v>15</v>
      </c>
      <c r="K74" s="104"/>
      <c r="L74" s="104"/>
      <c r="M74" s="104"/>
      <c r="N74" s="104"/>
      <c r="O74" s="104"/>
      <c r="P74" s="105"/>
      <c r="Q74" s="60"/>
      <c r="R74" s="72">
        <f t="shared" si="12"/>
        <v>0</v>
      </c>
      <c r="S74" s="72">
        <f t="shared" si="12"/>
        <v>0</v>
      </c>
      <c r="T74" s="72">
        <f t="shared" si="12"/>
        <v>0</v>
      </c>
      <c r="U74" s="72">
        <f t="shared" si="11"/>
        <v>0</v>
      </c>
      <c r="V74" s="72">
        <f t="shared" si="11"/>
        <v>0</v>
      </c>
      <c r="W74" s="72">
        <f t="shared" si="11"/>
        <v>0</v>
      </c>
      <c r="X74" s="72">
        <f t="shared" si="11"/>
        <v>0</v>
      </c>
      <c r="Y74" s="72">
        <f t="shared" si="11"/>
        <v>0</v>
      </c>
      <c r="Z74" s="72">
        <f t="shared" si="11"/>
        <v>0</v>
      </c>
      <c r="AA74">
        <v>0</v>
      </c>
    </row>
    <row r="75" spans="1:27" ht="13.5" customHeight="1">
      <c r="A75" s="60"/>
      <c r="B75" s="119" t="s">
        <v>224</v>
      </c>
      <c r="C75" s="76" t="s">
        <v>242</v>
      </c>
      <c r="D75" s="123"/>
      <c r="E75" s="87" t="s">
        <v>251</v>
      </c>
      <c r="F75" s="117">
        <v>2</v>
      </c>
      <c r="G75" s="58">
        <f t="shared" si="9"/>
        <v>22.5</v>
      </c>
      <c r="H75" s="80">
        <v>7.5</v>
      </c>
      <c r="I75" s="80"/>
      <c r="J75" s="80">
        <v>15</v>
      </c>
      <c r="K75" s="104"/>
      <c r="L75" s="104"/>
      <c r="M75" s="104"/>
      <c r="N75" s="104"/>
      <c r="O75" s="104"/>
      <c r="P75" s="105"/>
      <c r="Q75" s="60"/>
      <c r="R75" s="72">
        <f t="shared" si="12"/>
        <v>0</v>
      </c>
      <c r="S75" s="72">
        <f t="shared" si="12"/>
        <v>0</v>
      </c>
      <c r="T75" s="72">
        <f t="shared" si="12"/>
        <v>0</v>
      </c>
      <c r="U75" s="72">
        <f t="shared" si="11"/>
        <v>0</v>
      </c>
      <c r="V75" s="72">
        <f t="shared" si="11"/>
        <v>0</v>
      </c>
      <c r="W75" s="72">
        <f t="shared" si="11"/>
        <v>0</v>
      </c>
      <c r="X75" s="72">
        <f t="shared" si="11"/>
        <v>0</v>
      </c>
      <c r="Y75" s="72">
        <f t="shared" si="11"/>
        <v>0</v>
      </c>
      <c r="Z75" s="72">
        <f t="shared" si="11"/>
        <v>0</v>
      </c>
      <c r="AA75">
        <v>0</v>
      </c>
    </row>
    <row r="76" spans="1:27" ht="13.5" customHeight="1">
      <c r="A76" s="60"/>
      <c r="B76" s="119" t="s">
        <v>224</v>
      </c>
      <c r="C76" s="76" t="s">
        <v>243</v>
      </c>
      <c r="D76" s="123"/>
      <c r="E76" s="87" t="s">
        <v>251</v>
      </c>
      <c r="F76" s="117">
        <v>2</v>
      </c>
      <c r="G76" s="58">
        <f t="shared" ref="G76:G129" si="14">SUM(H76:P76)</f>
        <v>22.5</v>
      </c>
      <c r="H76" s="80">
        <v>7.5</v>
      </c>
      <c r="I76" s="80"/>
      <c r="J76" s="80">
        <v>15</v>
      </c>
      <c r="K76" s="104"/>
      <c r="L76" s="104"/>
      <c r="M76" s="104"/>
      <c r="N76" s="104"/>
      <c r="O76" s="104"/>
      <c r="P76" s="105"/>
      <c r="Q76" s="60"/>
      <c r="R76" s="72">
        <f t="shared" si="12"/>
        <v>0</v>
      </c>
      <c r="S76" s="72">
        <f t="shared" si="12"/>
        <v>0</v>
      </c>
      <c r="T76" s="72">
        <f t="shared" si="12"/>
        <v>0</v>
      </c>
      <c r="U76" s="72">
        <f t="shared" si="11"/>
        <v>0</v>
      </c>
      <c r="V76" s="72">
        <f t="shared" si="11"/>
        <v>0</v>
      </c>
      <c r="W76" s="72">
        <f t="shared" si="11"/>
        <v>0</v>
      </c>
      <c r="X76" s="72">
        <f t="shared" si="11"/>
        <v>0</v>
      </c>
      <c r="Y76" s="72">
        <f t="shared" si="11"/>
        <v>0</v>
      </c>
      <c r="Z76" s="72">
        <f t="shared" si="11"/>
        <v>0</v>
      </c>
      <c r="AA76">
        <v>0</v>
      </c>
    </row>
    <row r="77" spans="1:27" ht="13.5" customHeight="1">
      <c r="A77" s="60"/>
      <c r="B77" s="119" t="s">
        <v>224</v>
      </c>
      <c r="C77" s="76" t="s">
        <v>244</v>
      </c>
      <c r="D77" s="123"/>
      <c r="E77" s="87" t="s">
        <v>251</v>
      </c>
      <c r="F77" s="117">
        <v>2</v>
      </c>
      <c r="G77" s="58">
        <f t="shared" si="14"/>
        <v>22.5</v>
      </c>
      <c r="H77" s="80">
        <v>7.5</v>
      </c>
      <c r="I77" s="80"/>
      <c r="J77" s="80">
        <v>15</v>
      </c>
      <c r="K77" s="104"/>
      <c r="L77" s="104"/>
      <c r="M77" s="104"/>
      <c r="N77" s="104"/>
      <c r="O77" s="104"/>
      <c r="P77" s="105"/>
      <c r="Q77" s="60"/>
      <c r="R77" s="72">
        <f t="shared" si="12"/>
        <v>0</v>
      </c>
      <c r="S77" s="72">
        <f t="shared" si="12"/>
        <v>0</v>
      </c>
      <c r="T77" s="72">
        <f t="shared" si="12"/>
        <v>0</v>
      </c>
      <c r="U77" s="72">
        <f t="shared" si="11"/>
        <v>0</v>
      </c>
      <c r="V77" s="72">
        <f t="shared" si="11"/>
        <v>0</v>
      </c>
      <c r="W77" s="72">
        <f t="shared" si="11"/>
        <v>0</v>
      </c>
      <c r="X77" s="72">
        <f t="shared" si="11"/>
        <v>0</v>
      </c>
      <c r="Y77" s="72">
        <f t="shared" si="11"/>
        <v>0</v>
      </c>
      <c r="Z77" s="72">
        <f t="shared" si="11"/>
        <v>0</v>
      </c>
      <c r="AA77">
        <v>0</v>
      </c>
    </row>
    <row r="78" spans="1:27" ht="13.5" customHeight="1">
      <c r="A78" s="60"/>
      <c r="B78" s="119" t="s">
        <v>224</v>
      </c>
      <c r="C78" s="76" t="s">
        <v>245</v>
      </c>
      <c r="D78" s="123"/>
      <c r="E78" s="87" t="s">
        <v>251</v>
      </c>
      <c r="F78" s="117">
        <v>2</v>
      </c>
      <c r="G78" s="58">
        <f t="shared" si="14"/>
        <v>22.5</v>
      </c>
      <c r="H78" s="80">
        <v>7.5</v>
      </c>
      <c r="I78" s="80"/>
      <c r="J78" s="80">
        <v>15</v>
      </c>
      <c r="K78" s="104"/>
      <c r="L78" s="104"/>
      <c r="M78" s="104"/>
      <c r="N78" s="104"/>
      <c r="O78" s="104"/>
      <c r="P78" s="105"/>
      <c r="Q78" s="60"/>
      <c r="R78" s="72">
        <f t="shared" si="12"/>
        <v>0</v>
      </c>
      <c r="S78" s="72">
        <f t="shared" si="12"/>
        <v>0</v>
      </c>
      <c r="T78" s="72">
        <f t="shared" si="12"/>
        <v>0</v>
      </c>
      <c r="U78" s="72">
        <f t="shared" si="11"/>
        <v>0</v>
      </c>
      <c r="V78" s="72">
        <f t="shared" si="11"/>
        <v>0</v>
      </c>
      <c r="W78" s="72">
        <f t="shared" si="11"/>
        <v>0</v>
      </c>
      <c r="X78" s="72">
        <f t="shared" si="11"/>
        <v>0</v>
      </c>
      <c r="Y78" s="72">
        <f t="shared" si="11"/>
        <v>0</v>
      </c>
      <c r="Z78" s="72">
        <f t="shared" si="11"/>
        <v>0</v>
      </c>
      <c r="AA78">
        <v>0</v>
      </c>
    </row>
    <row r="79" spans="1:27" ht="13.5" customHeight="1">
      <c r="A79" s="60"/>
      <c r="B79" s="119" t="s">
        <v>224</v>
      </c>
      <c r="C79" s="76" t="s">
        <v>313</v>
      </c>
      <c r="D79" s="123"/>
      <c r="E79" s="87" t="s">
        <v>251</v>
      </c>
      <c r="F79" s="117">
        <v>2</v>
      </c>
      <c r="G79" s="58">
        <f t="shared" si="14"/>
        <v>22.5</v>
      </c>
      <c r="H79" s="80">
        <v>7.5</v>
      </c>
      <c r="I79" s="80"/>
      <c r="J79" s="80">
        <v>15</v>
      </c>
      <c r="K79" s="104"/>
      <c r="L79" s="104"/>
      <c r="M79" s="104"/>
      <c r="N79" s="104"/>
      <c r="O79" s="104"/>
      <c r="P79" s="105"/>
      <c r="Q79" s="60"/>
      <c r="R79" s="72">
        <f t="shared" si="12"/>
        <v>0</v>
      </c>
      <c r="S79" s="72">
        <f t="shared" si="12"/>
        <v>0</v>
      </c>
      <c r="T79" s="72">
        <f t="shared" si="12"/>
        <v>0</v>
      </c>
      <c r="U79" s="72">
        <f t="shared" si="11"/>
        <v>0</v>
      </c>
      <c r="V79" s="72">
        <f t="shared" si="11"/>
        <v>0</v>
      </c>
      <c r="W79" s="72">
        <f t="shared" si="11"/>
        <v>0</v>
      </c>
      <c r="X79" s="72">
        <f t="shared" si="11"/>
        <v>0</v>
      </c>
      <c r="Y79" s="72">
        <f t="shared" si="11"/>
        <v>0</v>
      </c>
      <c r="Z79" s="72">
        <f t="shared" si="11"/>
        <v>0</v>
      </c>
      <c r="AA79">
        <v>0</v>
      </c>
    </row>
    <row r="80" spans="1:27" ht="13.5" customHeight="1">
      <c r="A80" s="60"/>
      <c r="B80" s="119" t="s">
        <v>224</v>
      </c>
      <c r="C80" s="76" t="s">
        <v>314</v>
      </c>
      <c r="D80" s="123"/>
      <c r="E80" s="87" t="s">
        <v>251</v>
      </c>
      <c r="F80" s="117">
        <v>2</v>
      </c>
      <c r="G80" s="58">
        <f t="shared" si="14"/>
        <v>22.5</v>
      </c>
      <c r="H80" s="80">
        <v>7.5</v>
      </c>
      <c r="I80" s="80"/>
      <c r="J80" s="80">
        <v>15</v>
      </c>
      <c r="K80" s="104"/>
      <c r="L80" s="104"/>
      <c r="M80" s="104"/>
      <c r="N80" s="104"/>
      <c r="O80" s="104"/>
      <c r="P80" s="105"/>
      <c r="Q80" s="60"/>
      <c r="R80" s="72">
        <f t="shared" si="12"/>
        <v>0</v>
      </c>
      <c r="S80" s="72">
        <f t="shared" si="12"/>
        <v>0</v>
      </c>
      <c r="T80" s="72">
        <f t="shared" si="12"/>
        <v>0</v>
      </c>
      <c r="U80" s="72">
        <f t="shared" si="11"/>
        <v>0</v>
      </c>
      <c r="V80" s="72">
        <f t="shared" si="11"/>
        <v>0</v>
      </c>
      <c r="W80" s="72">
        <f t="shared" si="11"/>
        <v>0</v>
      </c>
      <c r="X80" s="72">
        <f t="shared" si="11"/>
        <v>0</v>
      </c>
      <c r="Y80" s="72">
        <f t="shared" si="11"/>
        <v>0</v>
      </c>
      <c r="Z80" s="72">
        <f t="shared" si="11"/>
        <v>0</v>
      </c>
      <c r="AA80">
        <v>0</v>
      </c>
    </row>
    <row r="81" spans="1:27" ht="13.5" customHeight="1">
      <c r="A81" s="60"/>
      <c r="B81" s="119" t="s">
        <v>224</v>
      </c>
      <c r="C81" s="76" t="s">
        <v>315</v>
      </c>
      <c r="D81" s="123"/>
      <c r="E81" s="87" t="s">
        <v>251</v>
      </c>
      <c r="F81" s="117">
        <v>2</v>
      </c>
      <c r="G81" s="58">
        <f t="shared" si="14"/>
        <v>22.5</v>
      </c>
      <c r="H81" s="80">
        <v>7.5</v>
      </c>
      <c r="I81" s="80"/>
      <c r="J81" s="80">
        <v>15</v>
      </c>
      <c r="K81" s="104"/>
      <c r="L81" s="104"/>
      <c r="M81" s="104"/>
      <c r="N81" s="104"/>
      <c r="O81" s="104"/>
      <c r="P81" s="105"/>
      <c r="Q81" s="60"/>
      <c r="R81" s="72">
        <f t="shared" si="12"/>
        <v>0</v>
      </c>
      <c r="S81" s="72">
        <f t="shared" si="12"/>
        <v>0</v>
      </c>
      <c r="T81" s="72">
        <f t="shared" si="12"/>
        <v>0</v>
      </c>
      <c r="U81" s="72">
        <f t="shared" si="11"/>
        <v>0</v>
      </c>
      <c r="V81" s="72">
        <f t="shared" si="11"/>
        <v>0</v>
      </c>
      <c r="W81" s="72">
        <f t="shared" si="11"/>
        <v>0</v>
      </c>
      <c r="X81" s="72">
        <f t="shared" si="11"/>
        <v>0</v>
      </c>
      <c r="Y81" s="72">
        <f t="shared" si="11"/>
        <v>0</v>
      </c>
      <c r="Z81" s="72">
        <f t="shared" si="11"/>
        <v>0</v>
      </c>
      <c r="AA81">
        <v>0</v>
      </c>
    </row>
    <row r="82" spans="1:27" ht="13.5" customHeight="1">
      <c r="A82" s="60"/>
      <c r="B82" s="119" t="s">
        <v>224</v>
      </c>
      <c r="C82" s="76" t="s">
        <v>316</v>
      </c>
      <c r="D82" s="123"/>
      <c r="E82" s="87" t="s">
        <v>251</v>
      </c>
      <c r="F82" s="117">
        <v>2</v>
      </c>
      <c r="G82" s="58">
        <f t="shared" si="14"/>
        <v>22.5</v>
      </c>
      <c r="H82" s="80">
        <v>7.5</v>
      </c>
      <c r="I82" s="80"/>
      <c r="J82" s="80">
        <v>15</v>
      </c>
      <c r="K82" s="104"/>
      <c r="L82" s="104"/>
      <c r="M82" s="104"/>
      <c r="N82" s="104"/>
      <c r="O82" s="104"/>
      <c r="P82" s="105"/>
      <c r="Q82" s="60"/>
      <c r="R82" s="72">
        <f t="shared" si="12"/>
        <v>0</v>
      </c>
      <c r="S82" s="72">
        <f t="shared" si="12"/>
        <v>0</v>
      </c>
      <c r="T82" s="72">
        <f t="shared" si="12"/>
        <v>0</v>
      </c>
      <c r="U82" s="72">
        <f t="shared" si="11"/>
        <v>0</v>
      </c>
      <c r="V82" s="72">
        <f t="shared" si="11"/>
        <v>0</v>
      </c>
      <c r="W82" s="72">
        <f t="shared" si="11"/>
        <v>0</v>
      </c>
      <c r="X82" s="72">
        <f t="shared" si="11"/>
        <v>0</v>
      </c>
      <c r="Y82" s="72">
        <f t="shared" si="11"/>
        <v>0</v>
      </c>
      <c r="Z82" s="72">
        <f t="shared" si="11"/>
        <v>0</v>
      </c>
      <c r="AA82">
        <v>0</v>
      </c>
    </row>
    <row r="83" spans="1:27" ht="13.5" customHeight="1">
      <c r="A83" s="60"/>
      <c r="B83" s="119" t="s">
        <v>224</v>
      </c>
      <c r="C83" s="76" t="s">
        <v>246</v>
      </c>
      <c r="D83" s="123"/>
      <c r="E83" s="87" t="s">
        <v>251</v>
      </c>
      <c r="F83" s="117">
        <v>2</v>
      </c>
      <c r="G83" s="58">
        <f t="shared" si="14"/>
        <v>22.5</v>
      </c>
      <c r="H83" s="80">
        <v>7.5</v>
      </c>
      <c r="I83" s="80"/>
      <c r="J83" s="80">
        <v>15</v>
      </c>
      <c r="K83" s="104"/>
      <c r="L83" s="104"/>
      <c r="M83" s="104"/>
      <c r="N83" s="104"/>
      <c r="O83" s="104"/>
      <c r="P83" s="105"/>
      <c r="Q83" s="60"/>
      <c r="R83" s="72">
        <f t="shared" si="12"/>
        <v>0</v>
      </c>
      <c r="S83" s="72">
        <f t="shared" si="12"/>
        <v>0</v>
      </c>
      <c r="T83" s="72">
        <f t="shared" si="12"/>
        <v>0</v>
      </c>
      <c r="U83" s="72">
        <f t="shared" si="11"/>
        <v>0</v>
      </c>
      <c r="V83" s="72">
        <f t="shared" si="11"/>
        <v>0</v>
      </c>
      <c r="W83" s="72">
        <f t="shared" si="11"/>
        <v>0</v>
      </c>
      <c r="X83" s="72">
        <f t="shared" si="11"/>
        <v>0</v>
      </c>
      <c r="Y83" s="72">
        <f t="shared" si="11"/>
        <v>0</v>
      </c>
      <c r="Z83" s="72">
        <f t="shared" si="11"/>
        <v>0</v>
      </c>
      <c r="AA83">
        <v>0</v>
      </c>
    </row>
    <row r="84" spans="1:27" ht="13.5" customHeight="1">
      <c r="A84" s="60"/>
      <c r="B84" s="119" t="s">
        <v>224</v>
      </c>
      <c r="C84" s="76" t="s">
        <v>247</v>
      </c>
      <c r="D84" s="123"/>
      <c r="E84" s="87" t="s">
        <v>251</v>
      </c>
      <c r="F84" s="117">
        <v>2</v>
      </c>
      <c r="G84" s="58">
        <f t="shared" si="14"/>
        <v>22.5</v>
      </c>
      <c r="H84" s="80">
        <v>7.5</v>
      </c>
      <c r="I84" s="80"/>
      <c r="J84" s="80">
        <v>15</v>
      </c>
      <c r="K84" s="104"/>
      <c r="L84" s="104"/>
      <c r="M84" s="104"/>
      <c r="N84" s="104"/>
      <c r="O84" s="104"/>
      <c r="P84" s="105"/>
      <c r="Q84" s="60"/>
      <c r="R84" s="72">
        <f t="shared" si="12"/>
        <v>0</v>
      </c>
      <c r="S84" s="72">
        <f t="shared" si="12"/>
        <v>0</v>
      </c>
      <c r="T84" s="72">
        <f t="shared" si="12"/>
        <v>0</v>
      </c>
      <c r="U84" s="72">
        <f t="shared" si="11"/>
        <v>0</v>
      </c>
      <c r="V84" s="72">
        <f t="shared" si="11"/>
        <v>0</v>
      </c>
      <c r="W84" s="72">
        <f t="shared" si="11"/>
        <v>0</v>
      </c>
      <c r="X84" s="72">
        <f t="shared" si="11"/>
        <v>0</v>
      </c>
      <c r="Y84" s="72">
        <f t="shared" si="11"/>
        <v>0</v>
      </c>
      <c r="Z84" s="72">
        <f t="shared" si="11"/>
        <v>0</v>
      </c>
      <c r="AA84">
        <v>0</v>
      </c>
    </row>
    <row r="85" spans="1:27" ht="13.5" customHeight="1">
      <c r="A85" s="60"/>
      <c r="B85" s="119" t="s">
        <v>224</v>
      </c>
      <c r="C85" s="76" t="s">
        <v>248</v>
      </c>
      <c r="D85" s="123"/>
      <c r="E85" s="87" t="s">
        <v>72</v>
      </c>
      <c r="F85" s="88">
        <v>1</v>
      </c>
      <c r="G85" s="58">
        <f t="shared" si="14"/>
        <v>22.5</v>
      </c>
      <c r="H85" s="80">
        <v>7.5</v>
      </c>
      <c r="I85" s="80"/>
      <c r="J85" s="80">
        <v>15</v>
      </c>
      <c r="K85" s="104"/>
      <c r="L85" s="104"/>
      <c r="M85" s="104"/>
      <c r="N85" s="104"/>
      <c r="O85" s="104"/>
      <c r="P85" s="105"/>
      <c r="Q85" s="60"/>
      <c r="R85" s="72">
        <f t="shared" si="12"/>
        <v>0</v>
      </c>
      <c r="S85" s="72">
        <f t="shared" si="12"/>
        <v>0</v>
      </c>
      <c r="T85" s="72">
        <f t="shared" si="12"/>
        <v>0</v>
      </c>
      <c r="U85" s="72">
        <f t="shared" si="11"/>
        <v>0</v>
      </c>
      <c r="V85" s="72">
        <f t="shared" si="11"/>
        <v>0</v>
      </c>
      <c r="W85" s="72">
        <f t="shared" si="11"/>
        <v>0</v>
      </c>
      <c r="X85" s="72">
        <f t="shared" si="11"/>
        <v>0</v>
      </c>
      <c r="Y85" s="72">
        <f t="shared" si="11"/>
        <v>0</v>
      </c>
      <c r="Z85" s="72">
        <f t="shared" si="11"/>
        <v>0</v>
      </c>
      <c r="AA85">
        <v>0</v>
      </c>
    </row>
    <row r="86" spans="1:27" ht="13.5" customHeight="1">
      <c r="A86" s="60"/>
      <c r="B86" s="97"/>
      <c r="C86" s="76" t="s">
        <v>317</v>
      </c>
      <c r="D86" s="123"/>
      <c r="E86" s="87" t="s">
        <v>72</v>
      </c>
      <c r="F86" s="88">
        <v>1</v>
      </c>
      <c r="G86" s="58">
        <f t="shared" si="14"/>
        <v>0</v>
      </c>
      <c r="H86" s="104"/>
      <c r="I86" s="104"/>
      <c r="J86" s="104"/>
      <c r="K86" s="104"/>
      <c r="L86" s="104"/>
      <c r="M86" s="104"/>
      <c r="N86" s="104"/>
      <c r="O86" s="104"/>
      <c r="P86" s="105"/>
      <c r="Q86" s="60"/>
      <c r="R86" s="72">
        <f t="shared" si="12"/>
        <v>0</v>
      </c>
      <c r="S86" s="72">
        <f t="shared" si="12"/>
        <v>0</v>
      </c>
      <c r="T86" s="72">
        <f t="shared" si="12"/>
        <v>0</v>
      </c>
      <c r="U86" s="72">
        <f t="shared" si="11"/>
        <v>0</v>
      </c>
      <c r="V86" s="72">
        <f t="shared" si="11"/>
        <v>0</v>
      </c>
      <c r="W86" s="72">
        <f t="shared" si="11"/>
        <v>0</v>
      </c>
      <c r="X86" s="72">
        <f t="shared" si="11"/>
        <v>0</v>
      </c>
      <c r="Y86" s="72">
        <f t="shared" si="11"/>
        <v>0</v>
      </c>
      <c r="Z86" s="72">
        <f t="shared" si="11"/>
        <v>0</v>
      </c>
      <c r="AA86">
        <v>0</v>
      </c>
    </row>
    <row r="87" spans="1:27" ht="13.5" customHeight="1">
      <c r="A87" s="60"/>
      <c r="B87" s="98"/>
      <c r="C87" s="76" t="s">
        <v>318</v>
      </c>
      <c r="D87" s="123"/>
      <c r="E87" s="87" t="s">
        <v>72</v>
      </c>
      <c r="F87" s="88">
        <v>1</v>
      </c>
      <c r="G87" s="58">
        <f t="shared" si="14"/>
        <v>0</v>
      </c>
      <c r="H87" s="93"/>
      <c r="I87" s="93"/>
      <c r="J87" s="93"/>
      <c r="K87" s="93"/>
      <c r="L87" s="93"/>
      <c r="M87" s="93"/>
      <c r="N87" s="93"/>
      <c r="O87" s="93"/>
      <c r="P87" s="106"/>
      <c r="Q87" s="60"/>
      <c r="R87" s="72">
        <f t="shared" si="12"/>
        <v>0</v>
      </c>
      <c r="S87" s="72">
        <f t="shared" si="12"/>
        <v>0</v>
      </c>
      <c r="T87" s="72">
        <f t="shared" si="12"/>
        <v>0</v>
      </c>
      <c r="U87" s="72">
        <f t="shared" si="11"/>
        <v>0</v>
      </c>
      <c r="V87" s="72">
        <f t="shared" si="11"/>
        <v>0</v>
      </c>
      <c r="W87" s="72">
        <f t="shared" si="11"/>
        <v>0</v>
      </c>
      <c r="X87" s="72">
        <f t="shared" si="11"/>
        <v>0</v>
      </c>
      <c r="Y87" s="72">
        <f t="shared" si="11"/>
        <v>0</v>
      </c>
      <c r="Z87" s="72">
        <f t="shared" si="11"/>
        <v>0</v>
      </c>
      <c r="AA87">
        <v>0</v>
      </c>
    </row>
    <row r="88" spans="1:27" ht="13.5" customHeight="1">
      <c r="A88" s="60"/>
      <c r="B88" s="99" t="s">
        <v>269</v>
      </c>
      <c r="C88" s="76" t="s">
        <v>249</v>
      </c>
      <c r="D88" s="123"/>
      <c r="E88" s="87" t="s">
        <v>72</v>
      </c>
      <c r="F88" s="89">
        <v>2</v>
      </c>
      <c r="G88" s="58">
        <f t="shared" si="14"/>
        <v>22.5</v>
      </c>
      <c r="H88" s="93">
        <v>18</v>
      </c>
      <c r="I88" s="93">
        <v>4.5</v>
      </c>
      <c r="J88" s="93"/>
      <c r="K88" s="93"/>
      <c r="L88" s="93"/>
      <c r="M88" s="93"/>
      <c r="N88" s="93"/>
      <c r="O88" s="93"/>
      <c r="P88" s="106"/>
      <c r="Q88" s="60"/>
      <c r="R88" s="72">
        <f t="shared" si="12"/>
        <v>0</v>
      </c>
      <c r="S88" s="72">
        <f t="shared" si="12"/>
        <v>0</v>
      </c>
      <c r="T88" s="72">
        <f t="shared" si="12"/>
        <v>0</v>
      </c>
      <c r="U88" s="72">
        <f t="shared" si="11"/>
        <v>0</v>
      </c>
      <c r="V88" s="72">
        <f t="shared" si="11"/>
        <v>0</v>
      </c>
      <c r="W88" s="72">
        <f t="shared" si="11"/>
        <v>0</v>
      </c>
      <c r="X88" s="72">
        <f t="shared" si="11"/>
        <v>0</v>
      </c>
      <c r="Y88" s="72">
        <f t="shared" si="11"/>
        <v>0</v>
      </c>
      <c r="Z88" s="72">
        <f t="shared" si="11"/>
        <v>0</v>
      </c>
      <c r="AA88">
        <v>1</v>
      </c>
    </row>
    <row r="89" spans="1:27" ht="13.5" customHeight="1">
      <c r="A89" s="60"/>
      <c r="B89" s="99" t="s">
        <v>269</v>
      </c>
      <c r="C89" s="76" t="s">
        <v>249</v>
      </c>
      <c r="D89" s="123"/>
      <c r="E89" s="87" t="s">
        <v>72</v>
      </c>
      <c r="F89" s="89">
        <v>2</v>
      </c>
      <c r="G89" s="58">
        <f t="shared" si="14"/>
        <v>22.5</v>
      </c>
      <c r="H89" s="93">
        <v>18</v>
      </c>
      <c r="I89" s="93">
        <v>4.5</v>
      </c>
      <c r="J89" s="93"/>
      <c r="K89" s="93"/>
      <c r="L89" s="93"/>
      <c r="M89" s="93"/>
      <c r="N89" s="93"/>
      <c r="O89" s="93"/>
      <c r="P89" s="106"/>
      <c r="Q89" s="60"/>
      <c r="R89" s="72">
        <f t="shared" si="12"/>
        <v>0</v>
      </c>
      <c r="S89" s="72">
        <f t="shared" si="12"/>
        <v>0</v>
      </c>
      <c r="T89" s="72">
        <f t="shared" si="12"/>
        <v>0</v>
      </c>
      <c r="U89" s="72">
        <f t="shared" si="11"/>
        <v>0</v>
      </c>
      <c r="V89" s="72">
        <f t="shared" si="11"/>
        <v>0</v>
      </c>
      <c r="W89" s="72">
        <f t="shared" si="11"/>
        <v>0</v>
      </c>
      <c r="X89" s="72">
        <f t="shared" si="11"/>
        <v>0</v>
      </c>
      <c r="Y89" s="72">
        <f t="shared" si="11"/>
        <v>0</v>
      </c>
      <c r="Z89" s="72">
        <f t="shared" si="11"/>
        <v>0</v>
      </c>
      <c r="AA89">
        <v>1</v>
      </c>
    </row>
    <row r="90" spans="1:27" ht="13.5" customHeight="1">
      <c r="A90" s="60"/>
      <c r="B90" s="99" t="s">
        <v>269</v>
      </c>
      <c r="C90" s="76" t="s">
        <v>214</v>
      </c>
      <c r="D90" s="123"/>
      <c r="E90" s="87" t="s">
        <v>72</v>
      </c>
      <c r="F90" s="89">
        <v>2</v>
      </c>
      <c r="G90" s="58">
        <f t="shared" si="14"/>
        <v>22.5</v>
      </c>
      <c r="H90" s="93">
        <v>18</v>
      </c>
      <c r="I90" s="93">
        <v>4.5</v>
      </c>
      <c r="J90" s="93"/>
      <c r="K90" s="93"/>
      <c r="L90" s="93"/>
      <c r="M90" s="93"/>
      <c r="N90" s="93"/>
      <c r="O90" s="93"/>
      <c r="P90" s="106"/>
      <c r="Q90" s="60"/>
      <c r="R90" s="72">
        <f t="shared" si="12"/>
        <v>0</v>
      </c>
      <c r="S90" s="72">
        <f t="shared" si="12"/>
        <v>0</v>
      </c>
      <c r="T90" s="72">
        <f t="shared" si="12"/>
        <v>0</v>
      </c>
      <c r="U90" s="72">
        <f t="shared" si="11"/>
        <v>0</v>
      </c>
      <c r="V90" s="72">
        <f t="shared" si="11"/>
        <v>0</v>
      </c>
      <c r="W90" s="72">
        <f t="shared" si="11"/>
        <v>0</v>
      </c>
      <c r="X90" s="72">
        <f t="shared" si="11"/>
        <v>0</v>
      </c>
      <c r="Y90" s="72">
        <f t="shared" si="11"/>
        <v>0</v>
      </c>
      <c r="Z90" s="72">
        <f t="shared" si="11"/>
        <v>0</v>
      </c>
      <c r="AA90">
        <v>1</v>
      </c>
    </row>
    <row r="91" spans="1:27" ht="13.5" customHeight="1">
      <c r="A91" s="60"/>
      <c r="B91" s="99" t="s">
        <v>269</v>
      </c>
      <c r="C91" s="76" t="s">
        <v>214</v>
      </c>
      <c r="D91" s="123"/>
      <c r="E91" s="87" t="s">
        <v>72</v>
      </c>
      <c r="F91" s="89">
        <v>2</v>
      </c>
      <c r="G91" s="58">
        <f t="shared" si="14"/>
        <v>22.5</v>
      </c>
      <c r="H91" s="93">
        <v>18</v>
      </c>
      <c r="I91" s="93">
        <v>4.5</v>
      </c>
      <c r="J91" s="93"/>
      <c r="K91" s="93"/>
      <c r="L91" s="93"/>
      <c r="M91" s="93"/>
      <c r="N91" s="93"/>
      <c r="O91" s="93"/>
      <c r="P91" s="106"/>
      <c r="Q91" s="60"/>
      <c r="R91" s="72">
        <f t="shared" si="12"/>
        <v>0</v>
      </c>
      <c r="S91" s="72">
        <f t="shared" si="12"/>
        <v>0</v>
      </c>
      <c r="T91" s="72">
        <f t="shared" si="12"/>
        <v>0</v>
      </c>
      <c r="U91" s="72">
        <f t="shared" si="11"/>
        <v>0</v>
      </c>
      <c r="V91" s="72">
        <f t="shared" si="11"/>
        <v>0</v>
      </c>
      <c r="W91" s="72">
        <f t="shared" si="11"/>
        <v>0</v>
      </c>
      <c r="X91" s="72">
        <f t="shared" si="11"/>
        <v>0</v>
      </c>
      <c r="Y91" s="72">
        <f t="shared" si="11"/>
        <v>0</v>
      </c>
      <c r="Z91" s="72">
        <f t="shared" si="11"/>
        <v>0</v>
      </c>
      <c r="AA91">
        <v>1</v>
      </c>
    </row>
    <row r="92" spans="1:27" ht="13.5" customHeight="1">
      <c r="A92" s="60"/>
      <c r="B92" s="99" t="s">
        <v>269</v>
      </c>
      <c r="C92" s="76" t="s">
        <v>214</v>
      </c>
      <c r="D92" s="123"/>
      <c r="E92" s="87" t="s">
        <v>72</v>
      </c>
      <c r="F92" s="89">
        <v>2</v>
      </c>
      <c r="G92" s="58">
        <f t="shared" si="14"/>
        <v>22.5</v>
      </c>
      <c r="H92" s="93">
        <v>18</v>
      </c>
      <c r="I92" s="93">
        <v>4.5</v>
      </c>
      <c r="J92" s="93"/>
      <c r="K92" s="93"/>
      <c r="L92" s="93"/>
      <c r="M92" s="93"/>
      <c r="N92" s="93"/>
      <c r="O92" s="93"/>
      <c r="P92" s="106"/>
      <c r="Q92" s="60"/>
      <c r="R92" s="72">
        <f t="shared" si="12"/>
        <v>0</v>
      </c>
      <c r="S92" s="72">
        <f t="shared" si="12"/>
        <v>0</v>
      </c>
      <c r="T92" s="72">
        <f t="shared" si="12"/>
        <v>0</v>
      </c>
      <c r="U92" s="72">
        <f t="shared" si="11"/>
        <v>0</v>
      </c>
      <c r="V92" s="72">
        <f t="shared" si="11"/>
        <v>0</v>
      </c>
      <c r="W92" s="72">
        <f t="shared" si="11"/>
        <v>0</v>
      </c>
      <c r="X92" s="72">
        <f t="shared" si="11"/>
        <v>0</v>
      </c>
      <c r="Y92" s="72">
        <f t="shared" si="11"/>
        <v>0</v>
      </c>
      <c r="Z92" s="72">
        <f t="shared" si="11"/>
        <v>0</v>
      </c>
      <c r="AA92">
        <v>1</v>
      </c>
    </row>
    <row r="93" spans="1:27" ht="13.5" customHeight="1">
      <c r="A93" s="60"/>
      <c r="B93" s="98"/>
      <c r="C93" s="76" t="s">
        <v>319</v>
      </c>
      <c r="D93" s="123"/>
      <c r="E93" s="90" t="s">
        <v>72</v>
      </c>
      <c r="F93" s="89">
        <v>2</v>
      </c>
      <c r="G93" s="58">
        <f t="shared" si="14"/>
        <v>0</v>
      </c>
      <c r="H93" s="93"/>
      <c r="I93" s="93"/>
      <c r="J93" s="93"/>
      <c r="K93" s="93"/>
      <c r="L93" s="93"/>
      <c r="M93" s="93"/>
      <c r="N93" s="93"/>
      <c r="O93" s="93"/>
      <c r="P93" s="106"/>
      <c r="Q93" s="60"/>
      <c r="R93" s="72">
        <f t="shared" si="12"/>
        <v>0</v>
      </c>
      <c r="S93" s="72">
        <f t="shared" si="12"/>
        <v>0</v>
      </c>
      <c r="T93" s="72">
        <f t="shared" si="12"/>
        <v>0</v>
      </c>
      <c r="U93" s="72">
        <f t="shared" si="11"/>
        <v>0</v>
      </c>
      <c r="V93" s="72">
        <f t="shared" si="11"/>
        <v>0</v>
      </c>
      <c r="W93" s="72">
        <f t="shared" si="11"/>
        <v>0</v>
      </c>
      <c r="X93" s="72">
        <f t="shared" si="11"/>
        <v>0</v>
      </c>
      <c r="Y93" s="72">
        <f t="shared" si="11"/>
        <v>0</v>
      </c>
      <c r="Z93" s="72">
        <f t="shared" si="11"/>
        <v>0</v>
      </c>
      <c r="AA93">
        <v>0</v>
      </c>
    </row>
    <row r="94" spans="1:27" ht="13.5" customHeight="1">
      <c r="A94" s="60"/>
      <c r="B94" s="98"/>
      <c r="C94" s="76" t="s">
        <v>320</v>
      </c>
      <c r="D94" s="123"/>
      <c r="E94" s="90" t="s">
        <v>72</v>
      </c>
      <c r="F94" s="89">
        <v>2</v>
      </c>
      <c r="G94" s="58">
        <f t="shared" si="14"/>
        <v>0</v>
      </c>
      <c r="H94" s="93"/>
      <c r="I94" s="93"/>
      <c r="J94" s="93"/>
      <c r="K94" s="93"/>
      <c r="L94" s="93"/>
      <c r="M94" s="93"/>
      <c r="N94" s="93"/>
      <c r="O94" s="93"/>
      <c r="P94" s="106"/>
      <c r="Q94" s="60"/>
      <c r="R94" s="72">
        <f t="shared" si="12"/>
        <v>0</v>
      </c>
      <c r="S94" s="72">
        <f t="shared" si="12"/>
        <v>0</v>
      </c>
      <c r="T94" s="72">
        <f t="shared" si="12"/>
        <v>0</v>
      </c>
      <c r="U94" s="72">
        <f t="shared" si="11"/>
        <v>0</v>
      </c>
      <c r="V94" s="72">
        <f t="shared" si="11"/>
        <v>0</v>
      </c>
      <c r="W94" s="72">
        <f t="shared" si="11"/>
        <v>0</v>
      </c>
      <c r="X94" s="72">
        <f t="shared" si="11"/>
        <v>0</v>
      </c>
      <c r="Y94" s="72">
        <f t="shared" si="11"/>
        <v>0</v>
      </c>
      <c r="Z94" s="72">
        <f t="shared" si="11"/>
        <v>0</v>
      </c>
      <c r="AA94">
        <v>0</v>
      </c>
    </row>
    <row r="95" spans="1:27" ht="13.5" customHeight="1">
      <c r="A95" s="60"/>
      <c r="B95" s="99" t="s">
        <v>224</v>
      </c>
      <c r="C95" s="76" t="s">
        <v>250</v>
      </c>
      <c r="D95" s="123"/>
      <c r="E95" s="90" t="s">
        <v>193</v>
      </c>
      <c r="F95" s="89">
        <v>1</v>
      </c>
      <c r="G95" s="58">
        <f t="shared" si="14"/>
        <v>22.5</v>
      </c>
      <c r="H95" s="93">
        <v>15</v>
      </c>
      <c r="I95" s="93"/>
      <c r="J95" s="93">
        <v>7.5</v>
      </c>
      <c r="K95" s="93"/>
      <c r="L95" s="93"/>
      <c r="M95" s="93"/>
      <c r="N95" s="93"/>
      <c r="O95" s="93"/>
      <c r="P95" s="106"/>
      <c r="Q95" s="60"/>
      <c r="R95" s="72">
        <f t="shared" si="12"/>
        <v>0</v>
      </c>
      <c r="S95" s="72">
        <f t="shared" si="12"/>
        <v>0</v>
      </c>
      <c r="T95" s="72">
        <f t="shared" si="12"/>
        <v>0</v>
      </c>
      <c r="U95" s="72">
        <f t="shared" si="11"/>
        <v>0</v>
      </c>
      <c r="V95" s="72">
        <f t="shared" si="11"/>
        <v>0</v>
      </c>
      <c r="W95" s="72">
        <f t="shared" si="11"/>
        <v>0</v>
      </c>
      <c r="X95" s="72">
        <f t="shared" si="11"/>
        <v>0</v>
      </c>
      <c r="Y95" s="72">
        <f t="shared" si="11"/>
        <v>0</v>
      </c>
      <c r="Z95" s="72">
        <f t="shared" si="11"/>
        <v>0</v>
      </c>
      <c r="AA95">
        <v>1</v>
      </c>
    </row>
    <row r="96" spans="1:27" ht="13.5" customHeight="1">
      <c r="A96" s="60"/>
      <c r="B96" s="99" t="s">
        <v>201</v>
      </c>
      <c r="C96" s="76" t="s">
        <v>321</v>
      </c>
      <c r="D96" s="123"/>
      <c r="E96" s="89" t="s">
        <v>192</v>
      </c>
      <c r="F96" s="89">
        <v>2</v>
      </c>
      <c r="G96" s="58">
        <f t="shared" si="14"/>
        <v>22.5</v>
      </c>
      <c r="H96" s="93"/>
      <c r="I96" s="93"/>
      <c r="J96" s="93"/>
      <c r="K96" s="93">
        <v>22.5</v>
      </c>
      <c r="L96" s="93"/>
      <c r="M96" s="93"/>
      <c r="N96" s="93"/>
      <c r="O96" s="93"/>
      <c r="P96" s="106"/>
      <c r="Q96" s="60"/>
      <c r="R96" s="72">
        <f t="shared" si="12"/>
        <v>0</v>
      </c>
      <c r="S96" s="72">
        <f t="shared" si="12"/>
        <v>0</v>
      </c>
      <c r="T96" s="72">
        <f t="shared" si="12"/>
        <v>0</v>
      </c>
      <c r="U96" s="72">
        <f t="shared" si="11"/>
        <v>0</v>
      </c>
      <c r="V96" s="72">
        <f t="shared" si="11"/>
        <v>0</v>
      </c>
      <c r="W96" s="72">
        <f t="shared" si="11"/>
        <v>0</v>
      </c>
      <c r="X96" s="72">
        <f t="shared" si="11"/>
        <v>0</v>
      </c>
      <c r="Y96" s="72">
        <f t="shared" si="11"/>
        <v>0</v>
      </c>
      <c r="Z96" s="72">
        <f t="shared" si="11"/>
        <v>0</v>
      </c>
      <c r="AA96">
        <v>0</v>
      </c>
    </row>
    <row r="97" spans="1:27" ht="13.5" customHeight="1">
      <c r="A97" s="60"/>
      <c r="B97" s="99" t="s">
        <v>201</v>
      </c>
      <c r="C97" s="76" t="s">
        <v>322</v>
      </c>
      <c r="D97" s="123"/>
      <c r="E97" s="89" t="s">
        <v>192</v>
      </c>
      <c r="F97" s="89">
        <v>2</v>
      </c>
      <c r="G97" s="58">
        <f t="shared" si="14"/>
        <v>22.5</v>
      </c>
      <c r="H97" s="93"/>
      <c r="I97" s="93"/>
      <c r="J97" s="93"/>
      <c r="K97" s="93">
        <v>22.5</v>
      </c>
      <c r="L97" s="93"/>
      <c r="M97" s="93"/>
      <c r="N97" s="93"/>
      <c r="O97" s="93"/>
      <c r="P97" s="106"/>
      <c r="Q97" s="60"/>
      <c r="R97" s="72">
        <f t="shared" si="12"/>
        <v>0</v>
      </c>
      <c r="S97" s="72">
        <f t="shared" si="12"/>
        <v>0</v>
      </c>
      <c r="T97" s="72">
        <f t="shared" si="12"/>
        <v>0</v>
      </c>
      <c r="U97" s="72">
        <f t="shared" si="11"/>
        <v>0</v>
      </c>
      <c r="V97" s="72">
        <f t="shared" si="11"/>
        <v>0</v>
      </c>
      <c r="W97" s="72">
        <f t="shared" si="11"/>
        <v>0</v>
      </c>
      <c r="X97" s="72">
        <f t="shared" si="11"/>
        <v>0</v>
      </c>
      <c r="Y97" s="72">
        <f t="shared" si="11"/>
        <v>0</v>
      </c>
      <c r="Z97" s="72">
        <f t="shared" si="11"/>
        <v>0</v>
      </c>
      <c r="AA97">
        <v>0</v>
      </c>
    </row>
    <row r="98" spans="1:27" ht="13.5" customHeight="1">
      <c r="A98" s="60"/>
      <c r="B98" s="99" t="s">
        <v>199</v>
      </c>
      <c r="C98" s="76" t="s">
        <v>323</v>
      </c>
      <c r="D98" s="123"/>
      <c r="E98" s="89" t="s">
        <v>72</v>
      </c>
      <c r="F98" s="89">
        <v>2</v>
      </c>
      <c r="G98" s="58">
        <f t="shared" si="14"/>
        <v>22.5</v>
      </c>
      <c r="H98" s="93"/>
      <c r="I98" s="93"/>
      <c r="J98" s="93"/>
      <c r="K98" s="93"/>
      <c r="L98" s="93">
        <v>22.5</v>
      </c>
      <c r="M98" s="93"/>
      <c r="N98" s="93"/>
      <c r="O98" s="93"/>
      <c r="P98" s="106"/>
      <c r="Q98" s="60"/>
      <c r="R98" s="72">
        <f t="shared" si="12"/>
        <v>0</v>
      </c>
      <c r="S98" s="72">
        <f t="shared" si="12"/>
        <v>0</v>
      </c>
      <c r="T98" s="72">
        <f t="shared" si="12"/>
        <v>0</v>
      </c>
      <c r="U98" s="72">
        <f t="shared" si="11"/>
        <v>0</v>
      </c>
      <c r="V98" s="72">
        <f t="shared" si="11"/>
        <v>0</v>
      </c>
      <c r="W98" s="72">
        <f t="shared" si="11"/>
        <v>0</v>
      </c>
      <c r="X98" s="72">
        <f t="shared" si="11"/>
        <v>0</v>
      </c>
      <c r="Y98" s="72">
        <f t="shared" si="11"/>
        <v>0</v>
      </c>
      <c r="Z98" s="72">
        <f t="shared" si="11"/>
        <v>0</v>
      </c>
      <c r="AA98">
        <v>1</v>
      </c>
    </row>
    <row r="99" spans="1:27" ht="13.5" customHeight="1">
      <c r="A99" s="60"/>
      <c r="B99" s="99" t="s">
        <v>272</v>
      </c>
      <c r="C99" s="76" t="s">
        <v>324</v>
      </c>
      <c r="D99" s="123"/>
      <c r="E99" s="89" t="s">
        <v>192</v>
      </c>
      <c r="F99" s="89">
        <v>1</v>
      </c>
      <c r="G99" s="58">
        <f t="shared" si="14"/>
        <v>22.5</v>
      </c>
      <c r="H99" s="93">
        <v>3</v>
      </c>
      <c r="I99" s="93">
        <v>3</v>
      </c>
      <c r="J99" s="93">
        <v>3</v>
      </c>
      <c r="K99" s="93"/>
      <c r="L99" s="93"/>
      <c r="M99" s="93"/>
      <c r="N99" s="93"/>
      <c r="O99" s="93">
        <v>7.5</v>
      </c>
      <c r="P99" s="106">
        <v>6</v>
      </c>
      <c r="Q99" s="60"/>
      <c r="R99" s="72">
        <f t="shared" si="12"/>
        <v>0</v>
      </c>
      <c r="S99" s="72">
        <f t="shared" si="12"/>
        <v>0</v>
      </c>
      <c r="T99" s="72">
        <f t="shared" si="12"/>
        <v>0</v>
      </c>
      <c r="U99" s="72">
        <f t="shared" si="12"/>
        <v>0</v>
      </c>
      <c r="V99" s="72">
        <f t="shared" si="12"/>
        <v>0</v>
      </c>
      <c r="W99" s="72">
        <f t="shared" si="12"/>
        <v>0</v>
      </c>
      <c r="X99" s="72">
        <f t="shared" si="12"/>
        <v>0</v>
      </c>
      <c r="Y99" s="72">
        <f t="shared" si="12"/>
        <v>0</v>
      </c>
      <c r="Z99" s="72">
        <f t="shared" si="12"/>
        <v>0</v>
      </c>
      <c r="AA99">
        <v>1</v>
      </c>
    </row>
    <row r="100" spans="1:27" ht="13.5" customHeight="1">
      <c r="A100" s="60"/>
      <c r="B100" s="99" t="s">
        <v>199</v>
      </c>
      <c r="C100" s="76" t="s">
        <v>325</v>
      </c>
      <c r="D100" s="123"/>
      <c r="E100" s="89" t="s">
        <v>192</v>
      </c>
      <c r="F100" s="89">
        <v>2</v>
      </c>
      <c r="G100" s="58">
        <f t="shared" si="14"/>
        <v>22.5</v>
      </c>
      <c r="H100" s="93"/>
      <c r="I100" s="93"/>
      <c r="J100" s="93"/>
      <c r="K100" s="93"/>
      <c r="L100" s="93">
        <v>22.5</v>
      </c>
      <c r="M100" s="93"/>
      <c r="N100" s="93"/>
      <c r="O100" s="93"/>
      <c r="P100" s="106"/>
      <c r="Q100" s="60"/>
      <c r="R100" s="72">
        <f t="shared" si="12"/>
        <v>0</v>
      </c>
      <c r="S100" s="72">
        <f t="shared" si="12"/>
        <v>0</v>
      </c>
      <c r="T100" s="72">
        <f t="shared" si="12"/>
        <v>0</v>
      </c>
      <c r="U100" s="72">
        <f t="shared" si="12"/>
        <v>0</v>
      </c>
      <c r="V100" s="72">
        <f t="shared" si="12"/>
        <v>0</v>
      </c>
      <c r="W100" s="72">
        <f t="shared" si="12"/>
        <v>0</v>
      </c>
      <c r="X100" s="72">
        <f t="shared" si="12"/>
        <v>0</v>
      </c>
      <c r="Y100" s="72">
        <f t="shared" si="12"/>
        <v>0</v>
      </c>
      <c r="Z100" s="72">
        <f t="shared" si="12"/>
        <v>0</v>
      </c>
      <c r="AA100">
        <v>0</v>
      </c>
    </row>
    <row r="101" spans="1:27" ht="13.5" customHeight="1">
      <c r="A101" s="60"/>
      <c r="B101" s="99" t="s">
        <v>273</v>
      </c>
      <c r="C101" s="76" t="s">
        <v>326</v>
      </c>
      <c r="D101" s="123"/>
      <c r="E101" s="88" t="s">
        <v>193</v>
      </c>
      <c r="F101" s="88">
        <v>2</v>
      </c>
      <c r="G101" s="58">
        <f t="shared" si="14"/>
        <v>22.5</v>
      </c>
      <c r="H101" s="93">
        <v>3</v>
      </c>
      <c r="I101" s="93">
        <v>1.5</v>
      </c>
      <c r="J101" s="93"/>
      <c r="K101" s="93"/>
      <c r="L101" s="93">
        <v>18</v>
      </c>
      <c r="M101" s="93"/>
      <c r="N101" s="93"/>
      <c r="O101" s="93"/>
      <c r="P101" s="106"/>
      <c r="Q101" s="60"/>
      <c r="R101" s="72">
        <f t="shared" si="12"/>
        <v>0</v>
      </c>
      <c r="S101" s="72">
        <f t="shared" si="12"/>
        <v>0</v>
      </c>
      <c r="T101" s="72">
        <f t="shared" si="12"/>
        <v>0</v>
      </c>
      <c r="U101" s="72">
        <f t="shared" si="12"/>
        <v>0</v>
      </c>
      <c r="V101" s="72">
        <f t="shared" si="12"/>
        <v>0</v>
      </c>
      <c r="W101" s="72">
        <f t="shared" si="12"/>
        <v>0</v>
      </c>
      <c r="X101" s="72">
        <f t="shared" si="12"/>
        <v>0</v>
      </c>
      <c r="Y101" s="72">
        <f t="shared" si="12"/>
        <v>0</v>
      </c>
      <c r="Z101" s="72">
        <f t="shared" si="12"/>
        <v>0</v>
      </c>
      <c r="AA101">
        <v>1</v>
      </c>
    </row>
    <row r="102" spans="1:27" ht="13.5" customHeight="1">
      <c r="A102" s="60"/>
      <c r="B102" s="99" t="s">
        <v>199</v>
      </c>
      <c r="C102" s="76" t="s">
        <v>327</v>
      </c>
      <c r="D102" s="123"/>
      <c r="E102" s="89" t="s">
        <v>192</v>
      </c>
      <c r="F102" s="88">
        <v>2</v>
      </c>
      <c r="G102" s="58">
        <f t="shared" si="14"/>
        <v>22.5</v>
      </c>
      <c r="H102" s="93"/>
      <c r="I102" s="93"/>
      <c r="J102" s="93"/>
      <c r="K102" s="93"/>
      <c r="L102" s="93">
        <v>22.5</v>
      </c>
      <c r="M102" s="93"/>
      <c r="N102" s="93"/>
      <c r="O102" s="93"/>
      <c r="P102" s="106"/>
      <c r="Q102" s="60"/>
      <c r="R102" s="72">
        <f t="shared" si="12"/>
        <v>0</v>
      </c>
      <c r="S102" s="72">
        <f t="shared" si="12"/>
        <v>0</v>
      </c>
      <c r="T102" s="72">
        <f t="shared" si="12"/>
        <v>0</v>
      </c>
      <c r="U102" s="72">
        <f t="shared" si="12"/>
        <v>0</v>
      </c>
      <c r="V102" s="72">
        <f t="shared" si="12"/>
        <v>0</v>
      </c>
      <c r="W102" s="72">
        <f t="shared" si="12"/>
        <v>0</v>
      </c>
      <c r="X102" s="72">
        <f t="shared" si="12"/>
        <v>0</v>
      </c>
      <c r="Y102" s="72">
        <f t="shared" si="12"/>
        <v>0</v>
      </c>
      <c r="Z102" s="72">
        <f t="shared" si="12"/>
        <v>0</v>
      </c>
      <c r="AA102">
        <v>0</v>
      </c>
    </row>
    <row r="103" spans="1:27" ht="13.5" customHeight="1">
      <c r="A103" s="60"/>
      <c r="B103" s="83" t="s">
        <v>199</v>
      </c>
      <c r="C103" s="76" t="s">
        <v>328</v>
      </c>
      <c r="D103" s="123"/>
      <c r="E103" s="94" t="s">
        <v>192</v>
      </c>
      <c r="F103" s="95">
        <v>2</v>
      </c>
      <c r="G103" s="58">
        <f t="shared" si="14"/>
        <v>22.5</v>
      </c>
      <c r="H103" s="80"/>
      <c r="I103" s="80"/>
      <c r="J103" s="80"/>
      <c r="K103" s="80"/>
      <c r="L103" s="80">
        <v>22.5</v>
      </c>
      <c r="M103" s="80"/>
      <c r="N103" s="93"/>
      <c r="O103" s="93"/>
      <c r="P103" s="106"/>
      <c r="Q103" s="60"/>
      <c r="R103" s="72">
        <f t="shared" si="12"/>
        <v>0</v>
      </c>
      <c r="S103" s="72">
        <f t="shared" si="12"/>
        <v>0</v>
      </c>
      <c r="T103" s="72">
        <f t="shared" si="12"/>
        <v>0</v>
      </c>
      <c r="U103" s="72">
        <f t="shared" si="12"/>
        <v>0</v>
      </c>
      <c r="V103" s="72">
        <f t="shared" si="12"/>
        <v>0</v>
      </c>
      <c r="W103" s="72">
        <f t="shared" si="12"/>
        <v>0</v>
      </c>
      <c r="X103" s="72">
        <f t="shared" si="12"/>
        <v>0</v>
      </c>
      <c r="Y103" s="72">
        <f t="shared" si="12"/>
        <v>0</v>
      </c>
      <c r="Z103" s="72">
        <f t="shared" si="12"/>
        <v>0</v>
      </c>
      <c r="AA103">
        <v>1</v>
      </c>
    </row>
    <row r="104" spans="1:27" ht="13.5" customHeight="1">
      <c r="A104" s="60"/>
      <c r="B104" s="99" t="s">
        <v>228</v>
      </c>
      <c r="C104" s="76" t="s">
        <v>329</v>
      </c>
      <c r="D104" s="123"/>
      <c r="E104" s="88" t="s">
        <v>193</v>
      </c>
      <c r="F104" s="88">
        <v>2</v>
      </c>
      <c r="G104" s="58">
        <f t="shared" si="14"/>
        <v>22.5</v>
      </c>
      <c r="H104" s="93"/>
      <c r="I104" s="93"/>
      <c r="J104" s="93"/>
      <c r="K104" s="93"/>
      <c r="L104" s="93">
        <v>15</v>
      </c>
      <c r="M104" s="93">
        <v>7.5</v>
      </c>
      <c r="N104" s="93"/>
      <c r="O104" s="93"/>
      <c r="P104" s="106"/>
      <c r="Q104" s="60"/>
      <c r="R104" s="72">
        <f t="shared" si="12"/>
        <v>0</v>
      </c>
      <c r="S104" s="72">
        <f t="shared" si="12"/>
        <v>0</v>
      </c>
      <c r="T104" s="72">
        <f t="shared" si="12"/>
        <v>0</v>
      </c>
      <c r="U104" s="72">
        <f t="shared" si="12"/>
        <v>0</v>
      </c>
      <c r="V104" s="72">
        <f t="shared" si="12"/>
        <v>0</v>
      </c>
      <c r="W104" s="72">
        <f t="shared" si="12"/>
        <v>0</v>
      </c>
      <c r="X104" s="72">
        <f t="shared" si="12"/>
        <v>0</v>
      </c>
      <c r="Y104" s="72">
        <f t="shared" si="12"/>
        <v>0</v>
      </c>
      <c r="Z104" s="72">
        <f t="shared" si="12"/>
        <v>0</v>
      </c>
      <c r="AA104">
        <v>1</v>
      </c>
    </row>
    <row r="105" spans="1:27" ht="13.5" customHeight="1">
      <c r="A105" s="60"/>
      <c r="B105" s="99" t="s">
        <v>228</v>
      </c>
      <c r="C105" s="76" t="s">
        <v>330</v>
      </c>
      <c r="D105" s="123"/>
      <c r="E105" s="89" t="s">
        <v>192</v>
      </c>
      <c r="F105" s="88">
        <v>2</v>
      </c>
      <c r="G105" s="58">
        <f t="shared" si="14"/>
        <v>22.5</v>
      </c>
      <c r="H105" s="93"/>
      <c r="I105" s="93"/>
      <c r="J105" s="93"/>
      <c r="K105" s="93"/>
      <c r="L105" s="93">
        <v>15</v>
      </c>
      <c r="M105" s="93">
        <v>7.5</v>
      </c>
      <c r="N105" s="93"/>
      <c r="O105" s="93"/>
      <c r="P105" s="106"/>
      <c r="Q105" s="60"/>
      <c r="R105" s="72">
        <f t="shared" si="12"/>
        <v>0</v>
      </c>
      <c r="S105" s="72">
        <f t="shared" si="12"/>
        <v>0</v>
      </c>
      <c r="T105" s="72">
        <f t="shared" si="12"/>
        <v>0</v>
      </c>
      <c r="U105" s="72">
        <f t="shared" si="12"/>
        <v>0</v>
      </c>
      <c r="V105" s="72">
        <f t="shared" si="12"/>
        <v>0</v>
      </c>
      <c r="W105" s="72">
        <f t="shared" si="12"/>
        <v>0</v>
      </c>
      <c r="X105" s="72">
        <f t="shared" si="12"/>
        <v>0</v>
      </c>
      <c r="Y105" s="72">
        <f t="shared" si="12"/>
        <v>0</v>
      </c>
      <c r="Z105" s="72">
        <f t="shared" si="12"/>
        <v>0</v>
      </c>
      <c r="AA105">
        <v>1</v>
      </c>
    </row>
    <row r="106" spans="1:27" ht="13.5" customHeight="1">
      <c r="A106" s="60"/>
      <c r="B106" s="99" t="s">
        <v>199</v>
      </c>
      <c r="C106" s="76" t="s">
        <v>331</v>
      </c>
      <c r="D106" s="123"/>
      <c r="E106" s="89" t="s">
        <v>192</v>
      </c>
      <c r="F106" s="88">
        <v>2</v>
      </c>
      <c r="G106" s="58">
        <f t="shared" si="14"/>
        <v>22.5</v>
      </c>
      <c r="H106" s="93"/>
      <c r="I106" s="93"/>
      <c r="J106" s="93"/>
      <c r="K106" s="93"/>
      <c r="L106" s="93">
        <v>22.5</v>
      </c>
      <c r="M106" s="93"/>
      <c r="N106" s="93"/>
      <c r="O106" s="93"/>
      <c r="P106" s="106"/>
      <c r="Q106" s="60"/>
      <c r="R106" s="72">
        <f t="shared" si="12"/>
        <v>0</v>
      </c>
      <c r="S106" s="72">
        <f t="shared" si="12"/>
        <v>0</v>
      </c>
      <c r="T106" s="72">
        <f t="shared" si="12"/>
        <v>0</v>
      </c>
      <c r="U106" s="72">
        <f t="shared" si="12"/>
        <v>0</v>
      </c>
      <c r="V106" s="72">
        <f t="shared" si="12"/>
        <v>0</v>
      </c>
      <c r="W106" s="72">
        <f t="shared" si="12"/>
        <v>0</v>
      </c>
      <c r="X106" s="72">
        <f t="shared" si="12"/>
        <v>0</v>
      </c>
      <c r="Y106" s="72">
        <f t="shared" si="12"/>
        <v>0</v>
      </c>
      <c r="Z106" s="72">
        <f t="shared" si="12"/>
        <v>0</v>
      </c>
      <c r="AA106">
        <v>0</v>
      </c>
    </row>
    <row r="107" spans="1:27" ht="13.5" customHeight="1">
      <c r="A107" s="60"/>
      <c r="B107" s="100" t="s">
        <v>199</v>
      </c>
      <c r="C107" s="76" t="s">
        <v>332</v>
      </c>
      <c r="D107" s="123"/>
      <c r="E107" s="92" t="s">
        <v>193</v>
      </c>
      <c r="F107" s="93">
        <v>2</v>
      </c>
      <c r="G107" s="58">
        <f t="shared" si="14"/>
        <v>22.5</v>
      </c>
      <c r="H107" s="93"/>
      <c r="I107" s="93"/>
      <c r="J107" s="93"/>
      <c r="K107" s="93"/>
      <c r="L107" s="93">
        <v>22.5</v>
      </c>
      <c r="M107" s="93"/>
      <c r="N107" s="93"/>
      <c r="O107" s="93"/>
      <c r="P107" s="106"/>
      <c r="Q107" s="60"/>
      <c r="R107" s="72">
        <f t="shared" si="12"/>
        <v>0</v>
      </c>
      <c r="S107" s="72">
        <f t="shared" si="12"/>
        <v>0</v>
      </c>
      <c r="T107" s="72">
        <f t="shared" si="12"/>
        <v>0</v>
      </c>
      <c r="U107" s="72">
        <f t="shared" si="12"/>
        <v>0</v>
      </c>
      <c r="V107" s="72">
        <f t="shared" si="12"/>
        <v>0</v>
      </c>
      <c r="W107" s="72">
        <f t="shared" si="12"/>
        <v>0</v>
      </c>
      <c r="X107" s="72">
        <f t="shared" si="12"/>
        <v>0</v>
      </c>
      <c r="Y107" s="72">
        <f t="shared" si="12"/>
        <v>0</v>
      </c>
      <c r="Z107" s="72">
        <f t="shared" si="12"/>
        <v>0</v>
      </c>
      <c r="AA107">
        <v>1</v>
      </c>
    </row>
    <row r="108" spans="1:27" ht="13.5" customHeight="1">
      <c r="A108" s="60"/>
      <c r="B108" s="99" t="s">
        <v>199</v>
      </c>
      <c r="C108" s="76" t="s">
        <v>333</v>
      </c>
      <c r="D108" s="123"/>
      <c r="E108" s="88" t="s">
        <v>193</v>
      </c>
      <c r="F108" s="88">
        <v>2</v>
      </c>
      <c r="G108" s="58">
        <f t="shared" si="14"/>
        <v>22.5</v>
      </c>
      <c r="H108" s="93"/>
      <c r="I108" s="93"/>
      <c r="J108" s="93"/>
      <c r="K108" s="93"/>
      <c r="L108" s="93">
        <v>22.5</v>
      </c>
      <c r="M108" s="93"/>
      <c r="N108" s="93"/>
      <c r="O108" s="93"/>
      <c r="P108" s="106"/>
      <c r="Q108" s="60"/>
      <c r="R108" s="72">
        <f t="shared" si="12"/>
        <v>0</v>
      </c>
      <c r="S108" s="72">
        <f t="shared" si="12"/>
        <v>0</v>
      </c>
      <c r="T108" s="72">
        <f t="shared" si="12"/>
        <v>0</v>
      </c>
      <c r="U108" s="72">
        <f t="shared" si="12"/>
        <v>0</v>
      </c>
      <c r="V108" s="72">
        <f t="shared" si="12"/>
        <v>0</v>
      </c>
      <c r="W108" s="72">
        <f t="shared" si="12"/>
        <v>0</v>
      </c>
      <c r="X108" s="72">
        <f t="shared" si="12"/>
        <v>0</v>
      </c>
      <c r="Y108" s="72">
        <f t="shared" si="12"/>
        <v>0</v>
      </c>
      <c r="Z108" s="72">
        <f t="shared" si="12"/>
        <v>0</v>
      </c>
      <c r="AA108">
        <v>0</v>
      </c>
    </row>
    <row r="109" spans="1:27" ht="13.5" customHeight="1">
      <c r="A109" s="60"/>
      <c r="B109" s="99" t="s">
        <v>199</v>
      </c>
      <c r="C109" s="76" t="s">
        <v>334</v>
      </c>
      <c r="D109" s="123"/>
      <c r="E109" s="88" t="s">
        <v>193</v>
      </c>
      <c r="F109" s="88">
        <v>2</v>
      </c>
      <c r="G109" s="58">
        <f t="shared" si="14"/>
        <v>22.5</v>
      </c>
      <c r="H109" s="93"/>
      <c r="I109" s="93"/>
      <c r="J109" s="93"/>
      <c r="K109" s="93"/>
      <c r="L109" s="93">
        <v>22.5</v>
      </c>
      <c r="M109" s="93"/>
      <c r="N109" s="93"/>
      <c r="O109" s="93"/>
      <c r="P109" s="106"/>
      <c r="Q109" s="60"/>
      <c r="R109" s="72">
        <f t="shared" si="12"/>
        <v>0</v>
      </c>
      <c r="S109" s="72">
        <f t="shared" si="12"/>
        <v>0</v>
      </c>
      <c r="T109" s="72">
        <f t="shared" si="12"/>
        <v>0</v>
      </c>
      <c r="U109" s="72">
        <f t="shared" si="12"/>
        <v>0</v>
      </c>
      <c r="V109" s="72">
        <f t="shared" si="12"/>
        <v>0</v>
      </c>
      <c r="W109" s="72">
        <f t="shared" si="12"/>
        <v>0</v>
      </c>
      <c r="X109" s="72">
        <f t="shared" si="12"/>
        <v>0</v>
      </c>
      <c r="Y109" s="72">
        <f t="shared" si="12"/>
        <v>0</v>
      </c>
      <c r="Z109" s="72">
        <f t="shared" si="12"/>
        <v>0</v>
      </c>
      <c r="AA109">
        <v>0</v>
      </c>
    </row>
    <row r="110" spans="1:27" ht="13.5" customHeight="1">
      <c r="A110" s="60"/>
      <c r="B110" s="99" t="s">
        <v>199</v>
      </c>
      <c r="C110" s="76" t="s">
        <v>335</v>
      </c>
      <c r="D110" s="123"/>
      <c r="E110" s="88" t="s">
        <v>193</v>
      </c>
      <c r="F110" s="88">
        <v>1</v>
      </c>
      <c r="G110" s="58">
        <f t="shared" si="14"/>
        <v>22.5</v>
      </c>
      <c r="H110" s="93"/>
      <c r="I110" s="93"/>
      <c r="J110" s="93"/>
      <c r="K110" s="93"/>
      <c r="L110" s="93">
        <v>22.5</v>
      </c>
      <c r="M110" s="93"/>
      <c r="N110" s="93"/>
      <c r="O110" s="93"/>
      <c r="P110" s="106"/>
      <c r="Q110" s="60"/>
      <c r="R110" s="72">
        <f t="shared" si="12"/>
        <v>0</v>
      </c>
      <c r="S110" s="72">
        <f t="shared" si="12"/>
        <v>0</v>
      </c>
      <c r="T110" s="72">
        <f t="shared" si="12"/>
        <v>0</v>
      </c>
      <c r="U110" s="72">
        <f t="shared" si="12"/>
        <v>0</v>
      </c>
      <c r="V110" s="72">
        <f t="shared" si="12"/>
        <v>0</v>
      </c>
      <c r="W110" s="72">
        <f t="shared" si="12"/>
        <v>0</v>
      </c>
      <c r="X110" s="72">
        <f t="shared" si="12"/>
        <v>0</v>
      </c>
      <c r="Y110" s="72">
        <f t="shared" si="12"/>
        <v>0</v>
      </c>
      <c r="Z110" s="72">
        <f t="shared" si="12"/>
        <v>0</v>
      </c>
      <c r="AA110">
        <v>0</v>
      </c>
    </row>
    <row r="111" spans="1:27" ht="13.5" customHeight="1">
      <c r="A111" s="60"/>
      <c r="B111" s="99" t="s">
        <v>199</v>
      </c>
      <c r="C111" s="76" t="s">
        <v>336</v>
      </c>
      <c r="D111" s="123"/>
      <c r="E111" s="88" t="s">
        <v>193</v>
      </c>
      <c r="F111" s="88">
        <v>2</v>
      </c>
      <c r="G111" s="58">
        <f t="shared" si="14"/>
        <v>22.5</v>
      </c>
      <c r="H111" s="93"/>
      <c r="I111" s="93"/>
      <c r="J111" s="93"/>
      <c r="K111" s="93"/>
      <c r="L111" s="93">
        <v>22.5</v>
      </c>
      <c r="M111" s="93"/>
      <c r="N111" s="93"/>
      <c r="O111" s="93"/>
      <c r="P111" s="106"/>
      <c r="Q111" s="60"/>
      <c r="R111" s="72">
        <f t="shared" si="12"/>
        <v>0</v>
      </c>
      <c r="S111" s="72">
        <f t="shared" si="12"/>
        <v>0</v>
      </c>
      <c r="T111" s="72">
        <f t="shared" si="12"/>
        <v>0</v>
      </c>
      <c r="U111" s="72">
        <f t="shared" si="12"/>
        <v>0</v>
      </c>
      <c r="V111" s="72">
        <f t="shared" si="12"/>
        <v>0</v>
      </c>
      <c r="W111" s="72">
        <f t="shared" si="12"/>
        <v>0</v>
      </c>
      <c r="X111" s="72">
        <f t="shared" si="12"/>
        <v>0</v>
      </c>
      <c r="Y111" s="72">
        <f t="shared" si="12"/>
        <v>0</v>
      </c>
      <c r="Z111" s="72">
        <f t="shared" si="12"/>
        <v>0</v>
      </c>
      <c r="AA111">
        <v>0</v>
      </c>
    </row>
    <row r="112" spans="1:27" ht="13.5" customHeight="1">
      <c r="A112" s="60"/>
      <c r="B112" s="99" t="s">
        <v>199</v>
      </c>
      <c r="C112" s="76" t="s">
        <v>337</v>
      </c>
      <c r="D112" s="123"/>
      <c r="E112" s="88" t="s">
        <v>193</v>
      </c>
      <c r="F112" s="88">
        <v>2</v>
      </c>
      <c r="G112" s="58">
        <f t="shared" si="14"/>
        <v>22.5</v>
      </c>
      <c r="H112" s="93"/>
      <c r="I112" s="93"/>
      <c r="J112" s="93"/>
      <c r="K112" s="93"/>
      <c r="L112" s="93">
        <v>22.5</v>
      </c>
      <c r="M112" s="93"/>
      <c r="N112" s="93"/>
      <c r="O112" s="93"/>
      <c r="P112" s="106"/>
      <c r="Q112" s="60"/>
      <c r="R112" s="72">
        <f t="shared" si="12"/>
        <v>0</v>
      </c>
      <c r="S112" s="72">
        <f t="shared" si="12"/>
        <v>0</v>
      </c>
      <c r="T112" s="72">
        <f t="shared" si="12"/>
        <v>0</v>
      </c>
      <c r="U112" s="72">
        <f t="shared" si="12"/>
        <v>0</v>
      </c>
      <c r="V112" s="72">
        <f t="shared" si="12"/>
        <v>0</v>
      </c>
      <c r="W112" s="72">
        <f t="shared" si="12"/>
        <v>0</v>
      </c>
      <c r="X112" s="72">
        <f t="shared" si="12"/>
        <v>0</v>
      </c>
      <c r="Y112" s="72">
        <f t="shared" si="12"/>
        <v>0</v>
      </c>
      <c r="Z112" s="72">
        <f t="shared" si="12"/>
        <v>0</v>
      </c>
      <c r="AA112">
        <v>1</v>
      </c>
    </row>
    <row r="113" spans="1:27" ht="13.5" customHeight="1">
      <c r="A113" s="60"/>
      <c r="B113" s="83" t="s">
        <v>199</v>
      </c>
      <c r="C113" s="76" t="s">
        <v>338</v>
      </c>
      <c r="D113" s="123"/>
      <c r="E113" s="91" t="s">
        <v>193</v>
      </c>
      <c r="F113" s="91">
        <v>2</v>
      </c>
      <c r="G113" s="58">
        <f t="shared" si="14"/>
        <v>22.5</v>
      </c>
      <c r="H113" s="80"/>
      <c r="I113" s="80"/>
      <c r="J113" s="80"/>
      <c r="K113" s="80"/>
      <c r="L113" s="80">
        <v>22.5</v>
      </c>
      <c r="M113" s="80"/>
      <c r="N113" s="80"/>
      <c r="O113" s="80"/>
      <c r="P113" s="107"/>
      <c r="Q113" s="60"/>
      <c r="R113" s="72">
        <f t="shared" si="12"/>
        <v>0</v>
      </c>
      <c r="S113" s="72">
        <f t="shared" si="12"/>
        <v>0</v>
      </c>
      <c r="T113" s="72">
        <f t="shared" si="12"/>
        <v>0</v>
      </c>
      <c r="U113" s="72">
        <f t="shared" si="12"/>
        <v>0</v>
      </c>
      <c r="V113" s="72">
        <f t="shared" si="12"/>
        <v>0</v>
      </c>
      <c r="W113" s="72">
        <f t="shared" si="12"/>
        <v>0</v>
      </c>
      <c r="X113" s="72">
        <f t="shared" ref="X113:Z129" si="15">IF(OR($D113="S",$D113="A",$D113="B",$D113="C",$D113="合"),N113,0)</f>
        <v>0</v>
      </c>
      <c r="Y113" s="72">
        <f t="shared" si="15"/>
        <v>0</v>
      </c>
      <c r="Z113" s="72">
        <f t="shared" si="15"/>
        <v>0</v>
      </c>
      <c r="AA113">
        <v>0</v>
      </c>
    </row>
    <row r="114" spans="1:27" ht="13.5" customHeight="1">
      <c r="A114" s="60"/>
      <c r="B114" s="99" t="s">
        <v>228</v>
      </c>
      <c r="C114" s="76" t="s">
        <v>339</v>
      </c>
      <c r="D114" s="123"/>
      <c r="E114" s="88" t="s">
        <v>193</v>
      </c>
      <c r="F114" s="88">
        <v>2</v>
      </c>
      <c r="G114" s="58">
        <f t="shared" si="14"/>
        <v>22.5</v>
      </c>
      <c r="H114" s="93"/>
      <c r="I114" s="93"/>
      <c r="J114" s="93"/>
      <c r="K114" s="93"/>
      <c r="L114" s="93">
        <v>15</v>
      </c>
      <c r="M114" s="93">
        <v>7.5</v>
      </c>
      <c r="N114" s="93"/>
      <c r="O114" s="93"/>
      <c r="P114" s="106"/>
      <c r="Q114" s="60"/>
      <c r="R114" s="72">
        <f t="shared" ref="R114:W129" si="16">IF(OR($D114="S",$D114="A",$D114="B",$D114="C",$D114="合"),H114,0)</f>
        <v>0</v>
      </c>
      <c r="S114" s="72">
        <f t="shared" si="16"/>
        <v>0</v>
      </c>
      <c r="T114" s="72">
        <f t="shared" si="16"/>
        <v>0</v>
      </c>
      <c r="U114" s="72">
        <f t="shared" si="16"/>
        <v>0</v>
      </c>
      <c r="V114" s="72">
        <f t="shared" si="16"/>
        <v>0</v>
      </c>
      <c r="W114" s="72">
        <f t="shared" si="16"/>
        <v>0</v>
      </c>
      <c r="X114" s="72">
        <f t="shared" si="15"/>
        <v>0</v>
      </c>
      <c r="Y114" s="72">
        <f t="shared" si="15"/>
        <v>0</v>
      </c>
      <c r="Z114" s="72">
        <f t="shared" si="15"/>
        <v>0</v>
      </c>
      <c r="AA114">
        <v>1</v>
      </c>
    </row>
    <row r="115" spans="1:27" ht="13.5" customHeight="1">
      <c r="A115" s="60"/>
      <c r="B115" s="99" t="s">
        <v>199</v>
      </c>
      <c r="C115" s="76" t="s">
        <v>340</v>
      </c>
      <c r="D115" s="123"/>
      <c r="E115" s="88" t="s">
        <v>193</v>
      </c>
      <c r="F115" s="88">
        <v>2</v>
      </c>
      <c r="G115" s="58">
        <f t="shared" si="14"/>
        <v>22.5</v>
      </c>
      <c r="H115" s="93"/>
      <c r="I115" s="93"/>
      <c r="J115" s="93"/>
      <c r="K115" s="93"/>
      <c r="L115" s="93">
        <v>22.5</v>
      </c>
      <c r="M115" s="93"/>
      <c r="N115" s="93"/>
      <c r="O115" s="93"/>
      <c r="P115" s="106"/>
      <c r="Q115" s="60"/>
      <c r="R115" s="72">
        <f t="shared" si="16"/>
        <v>0</v>
      </c>
      <c r="S115" s="72">
        <f t="shared" si="16"/>
        <v>0</v>
      </c>
      <c r="T115" s="72">
        <f t="shared" si="16"/>
        <v>0</v>
      </c>
      <c r="U115" s="72">
        <f t="shared" si="16"/>
        <v>0</v>
      </c>
      <c r="V115" s="72">
        <f t="shared" si="16"/>
        <v>0</v>
      </c>
      <c r="W115" s="72">
        <f t="shared" si="16"/>
        <v>0</v>
      </c>
      <c r="X115" s="72">
        <f t="shared" si="15"/>
        <v>0</v>
      </c>
      <c r="Y115" s="72">
        <f t="shared" si="15"/>
        <v>0</v>
      </c>
      <c r="Z115" s="72">
        <f t="shared" si="15"/>
        <v>0</v>
      </c>
      <c r="AA115">
        <v>1</v>
      </c>
    </row>
    <row r="116" spans="1:27" ht="13.5" customHeight="1">
      <c r="A116" s="60"/>
      <c r="B116" s="99" t="s">
        <v>228</v>
      </c>
      <c r="C116" s="76" t="s">
        <v>341</v>
      </c>
      <c r="D116" s="123"/>
      <c r="E116" s="88" t="s">
        <v>193</v>
      </c>
      <c r="F116" s="88">
        <v>2</v>
      </c>
      <c r="G116" s="58">
        <f t="shared" si="14"/>
        <v>22.5</v>
      </c>
      <c r="H116" s="93"/>
      <c r="I116" s="93"/>
      <c r="J116" s="93"/>
      <c r="K116" s="93"/>
      <c r="L116" s="80">
        <v>15</v>
      </c>
      <c r="M116" s="80">
        <v>7.5</v>
      </c>
      <c r="N116" s="80"/>
      <c r="O116" s="93"/>
      <c r="P116" s="106"/>
      <c r="Q116" s="60"/>
      <c r="R116" s="72">
        <f t="shared" si="16"/>
        <v>0</v>
      </c>
      <c r="S116" s="72">
        <f t="shared" si="16"/>
        <v>0</v>
      </c>
      <c r="T116" s="72">
        <f t="shared" si="16"/>
        <v>0</v>
      </c>
      <c r="U116" s="72">
        <f t="shared" si="16"/>
        <v>0</v>
      </c>
      <c r="V116" s="72">
        <f t="shared" si="16"/>
        <v>0</v>
      </c>
      <c r="W116" s="72">
        <f t="shared" si="16"/>
        <v>0</v>
      </c>
      <c r="X116" s="72">
        <f t="shared" si="15"/>
        <v>0</v>
      </c>
      <c r="Y116" s="72">
        <f t="shared" si="15"/>
        <v>0</v>
      </c>
      <c r="Z116" s="72">
        <f t="shared" si="15"/>
        <v>0</v>
      </c>
      <c r="AA116">
        <v>1</v>
      </c>
    </row>
    <row r="117" spans="1:27" ht="13.5" customHeight="1">
      <c r="A117" s="60"/>
      <c r="B117" s="99" t="s">
        <v>199</v>
      </c>
      <c r="C117" s="76" t="s">
        <v>342</v>
      </c>
      <c r="D117" s="123"/>
      <c r="E117" s="88" t="s">
        <v>193</v>
      </c>
      <c r="F117" s="88">
        <v>2</v>
      </c>
      <c r="G117" s="58">
        <f t="shared" si="14"/>
        <v>22.5</v>
      </c>
      <c r="H117" s="93"/>
      <c r="I117" s="93"/>
      <c r="J117" s="93"/>
      <c r="K117" s="93"/>
      <c r="L117" s="93">
        <v>22.5</v>
      </c>
      <c r="M117" s="93"/>
      <c r="N117" s="93"/>
      <c r="O117" s="93"/>
      <c r="P117" s="106"/>
      <c r="Q117" s="60"/>
      <c r="R117" s="72">
        <f t="shared" si="16"/>
        <v>0</v>
      </c>
      <c r="S117" s="72">
        <f t="shared" si="16"/>
        <v>0</v>
      </c>
      <c r="T117" s="72">
        <f t="shared" si="16"/>
        <v>0</v>
      </c>
      <c r="U117" s="72">
        <f t="shared" si="16"/>
        <v>0</v>
      </c>
      <c r="V117" s="72">
        <f t="shared" si="16"/>
        <v>0</v>
      </c>
      <c r="W117" s="72">
        <f t="shared" si="16"/>
        <v>0</v>
      </c>
      <c r="X117" s="72">
        <f t="shared" si="15"/>
        <v>0</v>
      </c>
      <c r="Y117" s="72">
        <f t="shared" si="15"/>
        <v>0</v>
      </c>
      <c r="Z117" s="72">
        <f t="shared" si="15"/>
        <v>0</v>
      </c>
      <c r="AA117">
        <v>1</v>
      </c>
    </row>
    <row r="118" spans="1:27" ht="13.5" customHeight="1">
      <c r="A118" s="60"/>
      <c r="B118" s="99" t="s">
        <v>199</v>
      </c>
      <c r="C118" s="76" t="s">
        <v>343</v>
      </c>
      <c r="D118" s="123"/>
      <c r="E118" s="88" t="s">
        <v>193</v>
      </c>
      <c r="F118" s="88">
        <v>2</v>
      </c>
      <c r="G118" s="58">
        <f t="shared" si="14"/>
        <v>22.5</v>
      </c>
      <c r="H118" s="93"/>
      <c r="I118" s="93"/>
      <c r="J118" s="93"/>
      <c r="K118" s="93"/>
      <c r="L118" s="93">
        <v>22.5</v>
      </c>
      <c r="M118" s="93"/>
      <c r="N118" s="93"/>
      <c r="O118" s="93"/>
      <c r="P118" s="106"/>
      <c r="Q118" s="60"/>
      <c r="R118" s="72">
        <f t="shared" si="16"/>
        <v>0</v>
      </c>
      <c r="S118" s="72">
        <f t="shared" si="16"/>
        <v>0</v>
      </c>
      <c r="T118" s="72">
        <f t="shared" si="16"/>
        <v>0</v>
      </c>
      <c r="U118" s="72">
        <f t="shared" si="16"/>
        <v>0</v>
      </c>
      <c r="V118" s="72">
        <f t="shared" si="16"/>
        <v>0</v>
      </c>
      <c r="W118" s="72">
        <f t="shared" si="16"/>
        <v>0</v>
      </c>
      <c r="X118" s="72">
        <f t="shared" si="15"/>
        <v>0</v>
      </c>
      <c r="Y118" s="72">
        <f t="shared" si="15"/>
        <v>0</v>
      </c>
      <c r="Z118" s="72">
        <f t="shared" si="15"/>
        <v>0</v>
      </c>
      <c r="AA118">
        <v>1</v>
      </c>
    </row>
    <row r="119" spans="1:27" ht="13.5" customHeight="1">
      <c r="A119" s="60"/>
      <c r="B119" s="83" t="s">
        <v>228</v>
      </c>
      <c r="C119" s="76" t="s">
        <v>344</v>
      </c>
      <c r="D119" s="123"/>
      <c r="E119" s="91" t="s">
        <v>193</v>
      </c>
      <c r="F119" s="91">
        <v>2</v>
      </c>
      <c r="G119" s="58">
        <f t="shared" si="14"/>
        <v>22.5</v>
      </c>
      <c r="H119" s="80"/>
      <c r="I119" s="80"/>
      <c r="J119" s="80"/>
      <c r="K119" s="80"/>
      <c r="L119" s="80">
        <v>15</v>
      </c>
      <c r="M119" s="80">
        <v>7.5</v>
      </c>
      <c r="N119" s="80"/>
      <c r="O119" s="80"/>
      <c r="P119" s="107"/>
      <c r="Q119" s="60"/>
      <c r="R119" s="72">
        <f t="shared" si="16"/>
        <v>0</v>
      </c>
      <c r="S119" s="72">
        <f t="shared" si="16"/>
        <v>0</v>
      </c>
      <c r="T119" s="72">
        <f t="shared" si="16"/>
        <v>0</v>
      </c>
      <c r="U119" s="72">
        <f t="shared" si="16"/>
        <v>0</v>
      </c>
      <c r="V119" s="72">
        <f t="shared" si="16"/>
        <v>0</v>
      </c>
      <c r="W119" s="72">
        <f t="shared" si="16"/>
        <v>0</v>
      </c>
      <c r="X119" s="72">
        <f t="shared" si="15"/>
        <v>0</v>
      </c>
      <c r="Y119" s="72">
        <f t="shared" si="15"/>
        <v>0</v>
      </c>
      <c r="Z119" s="72">
        <f t="shared" si="15"/>
        <v>0</v>
      </c>
      <c r="AA119">
        <v>1</v>
      </c>
    </row>
    <row r="120" spans="1:27" ht="13.5" customHeight="1">
      <c r="A120" s="60"/>
      <c r="B120" s="99" t="s">
        <v>199</v>
      </c>
      <c r="C120" s="76" t="s">
        <v>345</v>
      </c>
      <c r="D120" s="123"/>
      <c r="E120" s="88" t="s">
        <v>193</v>
      </c>
      <c r="F120" s="88">
        <v>2</v>
      </c>
      <c r="G120" s="58">
        <f t="shared" si="14"/>
        <v>22.5</v>
      </c>
      <c r="H120" s="93"/>
      <c r="I120" s="93"/>
      <c r="J120" s="93"/>
      <c r="K120" s="93"/>
      <c r="L120" s="93">
        <v>22.5</v>
      </c>
      <c r="M120" s="93"/>
      <c r="N120" s="93"/>
      <c r="O120" s="93"/>
      <c r="P120" s="106"/>
      <c r="Q120" s="60"/>
      <c r="R120" s="72">
        <f t="shared" si="16"/>
        <v>0</v>
      </c>
      <c r="S120" s="72">
        <f t="shared" si="16"/>
        <v>0</v>
      </c>
      <c r="T120" s="72">
        <f t="shared" si="16"/>
        <v>0</v>
      </c>
      <c r="U120" s="72">
        <f t="shared" si="16"/>
        <v>0</v>
      </c>
      <c r="V120" s="72">
        <f t="shared" si="16"/>
        <v>0</v>
      </c>
      <c r="W120" s="72">
        <f t="shared" si="16"/>
        <v>0</v>
      </c>
      <c r="X120" s="72">
        <f t="shared" si="15"/>
        <v>0</v>
      </c>
      <c r="Y120" s="72">
        <f t="shared" si="15"/>
        <v>0</v>
      </c>
      <c r="Z120" s="72">
        <f t="shared" si="15"/>
        <v>0</v>
      </c>
      <c r="AA120">
        <v>0</v>
      </c>
    </row>
    <row r="121" spans="1:27" ht="13.5" customHeight="1">
      <c r="A121" s="60"/>
      <c r="B121" s="83" t="s">
        <v>199</v>
      </c>
      <c r="C121" s="76" t="s">
        <v>346</v>
      </c>
      <c r="D121" s="123"/>
      <c r="E121" s="91" t="s">
        <v>193</v>
      </c>
      <c r="F121" s="91">
        <v>2</v>
      </c>
      <c r="G121" s="58">
        <f t="shared" si="14"/>
        <v>22.5</v>
      </c>
      <c r="H121" s="80"/>
      <c r="I121" s="80"/>
      <c r="J121" s="80"/>
      <c r="K121" s="80"/>
      <c r="L121" s="80">
        <v>22.5</v>
      </c>
      <c r="M121" s="80"/>
      <c r="N121" s="80"/>
      <c r="O121" s="80"/>
      <c r="P121" s="107"/>
      <c r="Q121" s="60"/>
      <c r="R121" s="72">
        <f t="shared" si="16"/>
        <v>0</v>
      </c>
      <c r="S121" s="72">
        <f t="shared" si="16"/>
        <v>0</v>
      </c>
      <c r="T121" s="72">
        <f t="shared" si="16"/>
        <v>0</v>
      </c>
      <c r="U121" s="72">
        <f t="shared" si="16"/>
        <v>0</v>
      </c>
      <c r="V121" s="72">
        <f t="shared" si="16"/>
        <v>0</v>
      </c>
      <c r="W121" s="72">
        <f t="shared" si="16"/>
        <v>0</v>
      </c>
      <c r="X121" s="72">
        <f t="shared" si="15"/>
        <v>0</v>
      </c>
      <c r="Y121" s="72">
        <f t="shared" si="15"/>
        <v>0</v>
      </c>
      <c r="Z121" s="72">
        <f t="shared" si="15"/>
        <v>0</v>
      </c>
      <c r="AA121">
        <v>0</v>
      </c>
    </row>
    <row r="122" spans="1:27" ht="13.5" customHeight="1">
      <c r="A122" s="60"/>
      <c r="B122" s="99" t="s">
        <v>199</v>
      </c>
      <c r="C122" s="76" t="s">
        <v>347</v>
      </c>
      <c r="D122" s="123"/>
      <c r="E122" s="88" t="s">
        <v>193</v>
      </c>
      <c r="F122" s="88">
        <v>2</v>
      </c>
      <c r="G122" s="58">
        <f t="shared" si="14"/>
        <v>22.5</v>
      </c>
      <c r="H122" s="93"/>
      <c r="I122" s="93"/>
      <c r="J122" s="93"/>
      <c r="K122" s="93"/>
      <c r="L122" s="93">
        <v>22.5</v>
      </c>
      <c r="M122" s="93"/>
      <c r="N122" s="93"/>
      <c r="O122" s="93"/>
      <c r="P122" s="106"/>
      <c r="Q122" s="60"/>
      <c r="R122" s="72">
        <f t="shared" si="16"/>
        <v>0</v>
      </c>
      <c r="S122" s="72">
        <f t="shared" si="16"/>
        <v>0</v>
      </c>
      <c r="T122" s="72">
        <f t="shared" si="16"/>
        <v>0</v>
      </c>
      <c r="U122" s="72">
        <f t="shared" si="16"/>
        <v>0</v>
      </c>
      <c r="V122" s="72">
        <f t="shared" si="16"/>
        <v>0</v>
      </c>
      <c r="W122" s="72">
        <f t="shared" si="16"/>
        <v>0</v>
      </c>
      <c r="X122" s="72">
        <f t="shared" si="15"/>
        <v>0</v>
      </c>
      <c r="Y122" s="72">
        <f t="shared" si="15"/>
        <v>0</v>
      </c>
      <c r="Z122" s="72">
        <f t="shared" si="15"/>
        <v>0</v>
      </c>
      <c r="AA122">
        <v>0</v>
      </c>
    </row>
    <row r="123" spans="1:27" ht="13.5" customHeight="1">
      <c r="A123" s="60"/>
      <c r="B123" s="99" t="s">
        <v>199</v>
      </c>
      <c r="C123" s="76" t="s">
        <v>348</v>
      </c>
      <c r="D123" s="123"/>
      <c r="E123" s="88" t="s">
        <v>72</v>
      </c>
      <c r="F123" s="88">
        <v>2</v>
      </c>
      <c r="G123" s="58">
        <f t="shared" si="14"/>
        <v>22.5</v>
      </c>
      <c r="H123" s="93"/>
      <c r="I123" s="93"/>
      <c r="J123" s="93"/>
      <c r="K123" s="93"/>
      <c r="L123" s="93">
        <v>22.5</v>
      </c>
      <c r="M123" s="93"/>
      <c r="N123" s="93"/>
      <c r="O123" s="93"/>
      <c r="P123" s="106"/>
      <c r="Q123" s="60"/>
      <c r="R123" s="72">
        <f t="shared" si="16"/>
        <v>0</v>
      </c>
      <c r="S123" s="72">
        <f t="shared" si="16"/>
        <v>0</v>
      </c>
      <c r="T123" s="72">
        <f t="shared" si="16"/>
        <v>0</v>
      </c>
      <c r="U123" s="72">
        <f t="shared" si="16"/>
        <v>0</v>
      </c>
      <c r="V123" s="72">
        <f t="shared" si="16"/>
        <v>0</v>
      </c>
      <c r="W123" s="72">
        <f t="shared" si="16"/>
        <v>0</v>
      </c>
      <c r="X123" s="72">
        <f t="shared" si="15"/>
        <v>0</v>
      </c>
      <c r="Y123" s="72">
        <f t="shared" si="15"/>
        <v>0</v>
      </c>
      <c r="Z123" s="72">
        <f t="shared" si="15"/>
        <v>0</v>
      </c>
      <c r="AA123">
        <v>1</v>
      </c>
    </row>
    <row r="124" spans="1:27" ht="13.5" customHeight="1">
      <c r="A124" s="60"/>
      <c r="B124" s="99" t="s">
        <v>228</v>
      </c>
      <c r="C124" s="76" t="s">
        <v>194</v>
      </c>
      <c r="D124" s="123"/>
      <c r="E124" s="88" t="s">
        <v>193</v>
      </c>
      <c r="F124" s="88">
        <v>2</v>
      </c>
      <c r="G124" s="58">
        <f t="shared" si="14"/>
        <v>22.5</v>
      </c>
      <c r="H124" s="93"/>
      <c r="I124" s="93"/>
      <c r="J124" s="93"/>
      <c r="K124" s="93"/>
      <c r="L124" s="93">
        <v>15</v>
      </c>
      <c r="M124" s="93">
        <v>7.5</v>
      </c>
      <c r="N124" s="93"/>
      <c r="O124" s="93"/>
      <c r="P124" s="106"/>
      <c r="Q124" s="60"/>
      <c r="R124" s="72">
        <f t="shared" si="16"/>
        <v>0</v>
      </c>
      <c r="S124" s="72">
        <f t="shared" si="16"/>
        <v>0</v>
      </c>
      <c r="T124" s="72">
        <f t="shared" si="16"/>
        <v>0</v>
      </c>
      <c r="U124" s="72">
        <f t="shared" si="16"/>
        <v>0</v>
      </c>
      <c r="V124" s="72">
        <f t="shared" si="16"/>
        <v>0</v>
      </c>
      <c r="W124" s="72">
        <f t="shared" si="16"/>
        <v>0</v>
      </c>
      <c r="X124" s="72">
        <f t="shared" si="15"/>
        <v>0</v>
      </c>
      <c r="Y124" s="72">
        <f t="shared" si="15"/>
        <v>0</v>
      </c>
      <c r="Z124" s="72">
        <f t="shared" si="15"/>
        <v>0</v>
      </c>
      <c r="AA124">
        <v>1</v>
      </c>
    </row>
    <row r="125" spans="1:27" ht="13.5" customHeight="1">
      <c r="A125" s="60"/>
      <c r="B125" s="100" t="s">
        <v>199</v>
      </c>
      <c r="C125" s="76" t="s">
        <v>349</v>
      </c>
      <c r="D125" s="123"/>
      <c r="E125" s="88" t="s">
        <v>193</v>
      </c>
      <c r="F125" s="88">
        <v>2</v>
      </c>
      <c r="G125" s="58">
        <f t="shared" si="14"/>
        <v>22.5</v>
      </c>
      <c r="H125" s="93"/>
      <c r="I125" s="93"/>
      <c r="J125" s="93"/>
      <c r="K125" s="93"/>
      <c r="L125" s="93">
        <v>22.5</v>
      </c>
      <c r="M125" s="93"/>
      <c r="N125" s="93"/>
      <c r="O125" s="93"/>
      <c r="P125" s="106"/>
      <c r="Q125" s="60"/>
      <c r="R125" s="72">
        <f t="shared" si="16"/>
        <v>0</v>
      </c>
      <c r="S125" s="72">
        <f t="shared" si="16"/>
        <v>0</v>
      </c>
      <c r="T125" s="72">
        <f t="shared" si="16"/>
        <v>0</v>
      </c>
      <c r="U125" s="72">
        <f t="shared" si="16"/>
        <v>0</v>
      </c>
      <c r="V125" s="72">
        <f t="shared" si="16"/>
        <v>0</v>
      </c>
      <c r="W125" s="72">
        <f t="shared" si="16"/>
        <v>0</v>
      </c>
      <c r="X125" s="72">
        <f t="shared" si="15"/>
        <v>0</v>
      </c>
      <c r="Y125" s="72">
        <f t="shared" si="15"/>
        <v>0</v>
      </c>
      <c r="Z125" s="72">
        <f t="shared" si="15"/>
        <v>0</v>
      </c>
      <c r="AA125">
        <v>0</v>
      </c>
    </row>
    <row r="126" spans="1:27" ht="13.5" customHeight="1">
      <c r="A126" s="60"/>
      <c r="B126" s="100" t="s">
        <v>235</v>
      </c>
      <c r="C126" s="76" t="s">
        <v>350</v>
      </c>
      <c r="D126" s="123"/>
      <c r="E126" s="88" t="s">
        <v>193</v>
      </c>
      <c r="F126" s="88">
        <v>1</v>
      </c>
      <c r="G126" s="58">
        <f t="shared" si="14"/>
        <v>45</v>
      </c>
      <c r="H126" s="93">
        <v>4.5</v>
      </c>
      <c r="I126" s="93">
        <v>1.5</v>
      </c>
      <c r="J126" s="93">
        <v>4.5</v>
      </c>
      <c r="K126" s="93">
        <v>9</v>
      </c>
      <c r="L126" s="93">
        <v>9</v>
      </c>
      <c r="M126" s="93">
        <v>4.5</v>
      </c>
      <c r="N126" s="93">
        <v>4.5</v>
      </c>
      <c r="O126" s="93">
        <v>4.5</v>
      </c>
      <c r="P126" s="106">
        <v>3</v>
      </c>
      <c r="Q126" s="60"/>
      <c r="AA126">
        <v>1</v>
      </c>
    </row>
    <row r="127" spans="1:27" ht="13.5" customHeight="1">
      <c r="A127" s="60"/>
      <c r="B127" s="99" t="s">
        <v>269</v>
      </c>
      <c r="C127" s="76" t="s">
        <v>351</v>
      </c>
      <c r="D127" s="123"/>
      <c r="E127" s="88" t="s">
        <v>193</v>
      </c>
      <c r="F127" s="88">
        <v>2</v>
      </c>
      <c r="G127" s="58">
        <f t="shared" si="14"/>
        <v>22.5</v>
      </c>
      <c r="H127" s="93">
        <v>18</v>
      </c>
      <c r="I127" s="93">
        <v>4.5</v>
      </c>
      <c r="J127" s="93"/>
      <c r="K127" s="93"/>
      <c r="L127" s="93"/>
      <c r="M127" s="93"/>
      <c r="N127" s="93"/>
      <c r="O127" s="93"/>
      <c r="P127" s="106"/>
      <c r="Q127" s="60"/>
      <c r="R127" s="72">
        <f t="shared" si="16"/>
        <v>0</v>
      </c>
      <c r="S127" s="72">
        <f t="shared" si="16"/>
        <v>0</v>
      </c>
      <c r="T127" s="72">
        <f t="shared" si="16"/>
        <v>0</v>
      </c>
      <c r="U127" s="72">
        <f t="shared" si="16"/>
        <v>0</v>
      </c>
      <c r="V127" s="72">
        <f t="shared" si="16"/>
        <v>0</v>
      </c>
      <c r="W127" s="72">
        <f t="shared" si="16"/>
        <v>0</v>
      </c>
      <c r="X127" s="72">
        <f t="shared" si="15"/>
        <v>0</v>
      </c>
      <c r="Y127" s="72">
        <f t="shared" si="15"/>
        <v>0</v>
      </c>
      <c r="Z127" s="72">
        <f t="shared" si="15"/>
        <v>0</v>
      </c>
      <c r="AA127">
        <v>1</v>
      </c>
    </row>
    <row r="128" spans="1:27" ht="13.5" customHeight="1">
      <c r="A128" s="60"/>
      <c r="B128" s="99" t="s">
        <v>272</v>
      </c>
      <c r="C128" s="76" t="s">
        <v>352</v>
      </c>
      <c r="D128" s="123"/>
      <c r="E128" s="88" t="s">
        <v>193</v>
      </c>
      <c r="F128" s="88">
        <v>2</v>
      </c>
      <c r="G128" s="58">
        <f t="shared" si="14"/>
        <v>22.5</v>
      </c>
      <c r="H128" s="93">
        <v>15</v>
      </c>
      <c r="I128" s="93">
        <v>1.5</v>
      </c>
      <c r="J128" s="93">
        <v>1.5</v>
      </c>
      <c r="K128" s="93"/>
      <c r="L128" s="93"/>
      <c r="M128" s="93"/>
      <c r="N128" s="93"/>
      <c r="O128" s="93">
        <v>3</v>
      </c>
      <c r="P128" s="106">
        <v>1.5</v>
      </c>
      <c r="Q128" s="60"/>
      <c r="R128" s="72">
        <f t="shared" si="16"/>
        <v>0</v>
      </c>
      <c r="S128" s="72">
        <f t="shared" si="16"/>
        <v>0</v>
      </c>
      <c r="T128" s="72">
        <f t="shared" si="16"/>
        <v>0</v>
      </c>
      <c r="U128" s="72">
        <f t="shared" si="16"/>
        <v>0</v>
      </c>
      <c r="V128" s="72">
        <f t="shared" si="16"/>
        <v>0</v>
      </c>
      <c r="W128" s="72">
        <f t="shared" si="16"/>
        <v>0</v>
      </c>
      <c r="X128" s="72">
        <f t="shared" si="15"/>
        <v>0</v>
      </c>
      <c r="Y128" s="72">
        <f t="shared" si="15"/>
        <v>0</v>
      </c>
      <c r="Z128" s="72">
        <f t="shared" si="15"/>
        <v>0</v>
      </c>
      <c r="AA128">
        <v>1</v>
      </c>
    </row>
    <row r="129" spans="1:27" ht="13.5" customHeight="1" thickBot="1">
      <c r="A129" s="60"/>
      <c r="B129" s="101" t="s">
        <v>272</v>
      </c>
      <c r="C129" s="130" t="s">
        <v>353</v>
      </c>
      <c r="D129" s="124"/>
      <c r="E129" s="96" t="s">
        <v>193</v>
      </c>
      <c r="F129" s="96">
        <v>2</v>
      </c>
      <c r="G129" s="59">
        <f t="shared" si="14"/>
        <v>22.5</v>
      </c>
      <c r="H129" s="108">
        <v>13.5</v>
      </c>
      <c r="I129" s="108">
        <v>1.5</v>
      </c>
      <c r="J129" s="108">
        <v>3</v>
      </c>
      <c r="K129" s="108"/>
      <c r="L129" s="108"/>
      <c r="M129" s="108"/>
      <c r="N129" s="108"/>
      <c r="O129" s="108">
        <v>3</v>
      </c>
      <c r="P129" s="109">
        <v>1.5</v>
      </c>
      <c r="Q129" s="60"/>
      <c r="R129" s="72">
        <f t="shared" si="16"/>
        <v>0</v>
      </c>
      <c r="S129" s="72">
        <f t="shared" si="16"/>
        <v>0</v>
      </c>
      <c r="T129" s="72">
        <f t="shared" si="16"/>
        <v>0</v>
      </c>
      <c r="U129" s="72">
        <f t="shared" si="16"/>
        <v>0</v>
      </c>
      <c r="V129" s="72">
        <f t="shared" si="16"/>
        <v>0</v>
      </c>
      <c r="W129" s="72">
        <f t="shared" si="16"/>
        <v>0</v>
      </c>
      <c r="X129" s="72">
        <f t="shared" si="15"/>
        <v>0</v>
      </c>
      <c r="Y129" s="72">
        <f t="shared" si="15"/>
        <v>0</v>
      </c>
      <c r="Z129" s="72">
        <f t="shared" si="15"/>
        <v>0</v>
      </c>
      <c r="AA129">
        <v>1</v>
      </c>
    </row>
    <row r="130" spans="1:27">
      <c r="A130" s="60"/>
      <c r="B130" s="133"/>
      <c r="C130" s="60"/>
      <c r="D130" s="60"/>
      <c r="E130" s="133"/>
      <c r="F130" s="133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72">
        <f t="shared" ref="R130:Z130" si="17">SUM(R69:R129)</f>
        <v>0</v>
      </c>
      <c r="S130" s="72">
        <f t="shared" si="17"/>
        <v>0</v>
      </c>
      <c r="T130" s="72">
        <f t="shared" si="17"/>
        <v>0</v>
      </c>
      <c r="U130" s="72">
        <f t="shared" si="17"/>
        <v>0</v>
      </c>
      <c r="V130" s="72">
        <f t="shared" si="17"/>
        <v>0</v>
      </c>
      <c r="W130" s="72">
        <f t="shared" si="17"/>
        <v>0</v>
      </c>
      <c r="X130" s="72">
        <f t="shared" si="17"/>
        <v>0</v>
      </c>
      <c r="Y130" s="72">
        <f t="shared" si="17"/>
        <v>0</v>
      </c>
      <c r="Z130" s="72">
        <f t="shared" si="17"/>
        <v>0</v>
      </c>
    </row>
    <row r="165" spans="2:3">
      <c r="B165" t="s">
        <v>196</v>
      </c>
      <c r="C165" t="s">
        <v>253</v>
      </c>
    </row>
    <row r="166" spans="2:3">
      <c r="B166" t="s">
        <v>197</v>
      </c>
      <c r="C166" t="s">
        <v>254</v>
      </c>
    </row>
    <row r="167" spans="2:3">
      <c r="B167" t="s">
        <v>198</v>
      </c>
      <c r="C167" t="s">
        <v>255</v>
      </c>
    </row>
    <row r="168" spans="2:3">
      <c r="B168" t="s">
        <v>201</v>
      </c>
      <c r="C168" t="s">
        <v>256</v>
      </c>
    </row>
    <row r="169" spans="2:3">
      <c r="B169" t="s">
        <v>199</v>
      </c>
      <c r="C169" t="s">
        <v>257</v>
      </c>
    </row>
    <row r="170" spans="2:3">
      <c r="B170" t="s">
        <v>200</v>
      </c>
      <c r="C170" t="s">
        <v>258</v>
      </c>
    </row>
    <row r="171" spans="2:3">
      <c r="B171" t="s">
        <v>218</v>
      </c>
      <c r="C171" t="s">
        <v>259</v>
      </c>
    </row>
    <row r="172" spans="2:3">
      <c r="B172" t="s">
        <v>219</v>
      </c>
      <c r="C172" t="s">
        <v>260</v>
      </c>
    </row>
    <row r="173" spans="2:3">
      <c r="B173" t="s">
        <v>220</v>
      </c>
      <c r="C173" t="s">
        <v>261</v>
      </c>
    </row>
  </sheetData>
  <mergeCells count="10">
    <mergeCell ref="E6:G6"/>
    <mergeCell ref="E7:G7"/>
    <mergeCell ref="E8:G8"/>
    <mergeCell ref="E2:G2"/>
    <mergeCell ref="A3:B3"/>
    <mergeCell ref="E3:G3"/>
    <mergeCell ref="A4:B4"/>
    <mergeCell ref="E4:G4"/>
    <mergeCell ref="A5:B5"/>
    <mergeCell ref="E5:G5"/>
  </mergeCells>
  <phoneticPr fontId="2"/>
  <conditionalFormatting sqref="H11:H63 H93:H129 H69:H88 H65:H67">
    <cfRule type="expression" dxfId="19" priority="23">
      <formula>SEARCH("A",$B11)&gt;0</formula>
    </cfRule>
  </conditionalFormatting>
  <conditionalFormatting sqref="I11:I63 I93:I129 I69:I88 I65:I67">
    <cfRule type="expression" dxfId="18" priority="22">
      <formula>SEARCH("B",$B11)&gt;0</formula>
    </cfRule>
  </conditionalFormatting>
  <conditionalFormatting sqref="J11:J63 J69:J129 J65:J67">
    <cfRule type="expression" dxfId="17" priority="21">
      <formula>SEARCH("C",$B11)&gt;0</formula>
    </cfRule>
  </conditionalFormatting>
  <conditionalFormatting sqref="K11:K63 K69:K129 K65:K67">
    <cfRule type="expression" dxfId="16" priority="20">
      <formula>SEARCH("D",$B11)&gt;0</formula>
    </cfRule>
  </conditionalFormatting>
  <conditionalFormatting sqref="L11:L63 L69:L129 L65:L67">
    <cfRule type="expression" dxfId="15" priority="19">
      <formula>SEARCH("E",$B11)&gt;0</formula>
    </cfRule>
  </conditionalFormatting>
  <conditionalFormatting sqref="M11:M63 M69:M129 M65:M67">
    <cfRule type="expression" dxfId="14" priority="18">
      <formula>SEARCH("F",$B11)&gt;0</formula>
    </cfRule>
  </conditionalFormatting>
  <conditionalFormatting sqref="N11:N63 N69:N129 N65:N67">
    <cfRule type="expression" dxfId="13" priority="17">
      <formula>SEARCH("G",$B11)&gt;0</formula>
    </cfRule>
  </conditionalFormatting>
  <conditionalFormatting sqref="O11:O63 O69:O129 O65:O67">
    <cfRule type="expression" dxfId="12" priority="16">
      <formula>SEARCH("H",$B11)&gt;0</formula>
    </cfRule>
  </conditionalFormatting>
  <conditionalFormatting sqref="P11:P63 P69:P129 P65:P67">
    <cfRule type="expression" dxfId="11" priority="15">
      <formula>SEARCH("I",$B11)&gt;0</formula>
    </cfRule>
  </conditionalFormatting>
  <conditionalFormatting sqref="H89:H92">
    <cfRule type="expression" dxfId="10" priority="14">
      <formula>SEARCH("A",$B89)&gt;0</formula>
    </cfRule>
  </conditionalFormatting>
  <conditionalFormatting sqref="I89:I92">
    <cfRule type="expression" dxfId="9" priority="13">
      <formula>SEARCH("B",$B89)&gt;0</formula>
    </cfRule>
  </conditionalFormatting>
  <conditionalFormatting sqref="H64">
    <cfRule type="expression" dxfId="8" priority="9">
      <formula>SEARCH("A",$B64)&gt;0</formula>
    </cfRule>
  </conditionalFormatting>
  <conditionalFormatting sqref="I64">
    <cfRule type="expression" dxfId="7" priority="8">
      <formula>SEARCH("B",$B64)&gt;0</formula>
    </cfRule>
  </conditionalFormatting>
  <conditionalFormatting sqref="J64">
    <cfRule type="expression" dxfId="6" priority="7">
      <formula>SEARCH("C",$B64)&gt;0</formula>
    </cfRule>
  </conditionalFormatting>
  <conditionalFormatting sqref="K64">
    <cfRule type="expression" dxfId="5" priority="6">
      <formula>SEARCH("D",$B64)&gt;0</formula>
    </cfRule>
  </conditionalFormatting>
  <conditionalFormatting sqref="L64">
    <cfRule type="expression" dxfId="4" priority="5">
      <formula>SEARCH("E",$B64)&gt;0</formula>
    </cfRule>
  </conditionalFormatting>
  <conditionalFormatting sqref="M64">
    <cfRule type="expression" dxfId="3" priority="4">
      <formula>SEARCH("F",$B64)&gt;0</formula>
    </cfRule>
  </conditionalFormatting>
  <conditionalFormatting sqref="N64">
    <cfRule type="expression" dxfId="2" priority="3">
      <formula>SEARCH("G",$B64)&gt;0</formula>
    </cfRule>
  </conditionalFormatting>
  <conditionalFormatting sqref="O64">
    <cfRule type="expression" dxfId="1" priority="2">
      <formula>SEARCH("H",$B64)&gt;0</formula>
    </cfRule>
  </conditionalFormatting>
  <conditionalFormatting sqref="P64">
    <cfRule type="expression" dxfId="0" priority="1">
      <formula>SEARCH("I",$B64)&gt;0</formula>
    </cfRule>
  </conditionalFormatting>
  <pageMargins left="1.06" right="0.78740157480314965" top="0.84" bottom="0.19685039370078741" header="0.34" footer="0.51181102362204722"/>
  <pageSetup paperSize="9" scale="45" fitToHeight="2" orientation="portrait" horizontalDpi="4294967292" r:id="rId1"/>
  <headerFooter alignWithMargins="0">
    <oddHeader>&amp;C&amp;14学習・教育目標達成度
チェックシート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5"/>
  <sheetViews>
    <sheetView workbookViewId="0">
      <selection activeCell="G23" sqref="G23"/>
    </sheetView>
  </sheetViews>
  <sheetFormatPr defaultRowHeight="13.5"/>
  <sheetData>
    <row r="1" spans="1:24" ht="14.25" thickBot="1">
      <c r="A1" s="201" t="s">
        <v>34</v>
      </c>
      <c r="B1" s="1" t="s">
        <v>35</v>
      </c>
      <c r="C1" s="176" t="s">
        <v>3</v>
      </c>
      <c r="D1" s="176" t="s">
        <v>36</v>
      </c>
      <c r="E1" s="1" t="s">
        <v>37</v>
      </c>
      <c r="F1" s="176" t="s">
        <v>38</v>
      </c>
      <c r="G1" s="2" t="s">
        <v>39</v>
      </c>
      <c r="H1" s="156" t="s">
        <v>40</v>
      </c>
      <c r="I1" s="179"/>
      <c r="J1" s="179"/>
      <c r="K1" s="179"/>
      <c r="L1" s="179"/>
      <c r="M1" s="179"/>
      <c r="N1" s="179"/>
      <c r="O1" s="179"/>
      <c r="P1" s="179"/>
      <c r="Q1" s="179"/>
      <c r="R1" s="157"/>
      <c r="S1" s="185" t="s">
        <v>41</v>
      </c>
      <c r="T1" s="186"/>
      <c r="U1" s="186"/>
      <c r="V1" s="186"/>
      <c r="W1" s="186"/>
      <c r="X1" s="187"/>
    </row>
    <row r="2" spans="1:24" ht="14.25" thickBot="1">
      <c r="A2" s="202"/>
      <c r="B2" s="3" t="s">
        <v>1</v>
      </c>
      <c r="C2" s="177"/>
      <c r="D2" s="177"/>
      <c r="E2" s="3" t="s">
        <v>42</v>
      </c>
      <c r="F2" s="177"/>
      <c r="G2" s="4" t="s">
        <v>4</v>
      </c>
      <c r="H2" s="156" t="s">
        <v>43</v>
      </c>
      <c r="I2" s="179"/>
      <c r="J2" s="179"/>
      <c r="K2" s="179"/>
      <c r="L2" s="179"/>
      <c r="M2" s="179"/>
      <c r="N2" s="157"/>
      <c r="O2" s="156" t="s">
        <v>44</v>
      </c>
      <c r="P2" s="179"/>
      <c r="Q2" s="179"/>
      <c r="R2" s="157"/>
      <c r="S2" s="188"/>
      <c r="T2" s="189"/>
      <c r="U2" s="189"/>
      <c r="V2" s="189"/>
      <c r="W2" s="189"/>
      <c r="X2" s="190"/>
    </row>
    <row r="3" spans="1:24">
      <c r="A3" s="202"/>
      <c r="B3" s="3"/>
      <c r="C3" s="177"/>
      <c r="D3" s="177"/>
      <c r="E3" s="3"/>
      <c r="F3" s="177"/>
      <c r="G3" s="4" t="s">
        <v>45</v>
      </c>
      <c r="H3" s="4" t="s">
        <v>46</v>
      </c>
      <c r="I3" s="4" t="s">
        <v>47</v>
      </c>
      <c r="J3" s="185" t="s">
        <v>48</v>
      </c>
      <c r="K3" s="186"/>
      <c r="L3" s="186"/>
      <c r="M3" s="186"/>
      <c r="N3" s="194"/>
      <c r="O3" s="198" t="s">
        <v>49</v>
      </c>
      <c r="P3" s="198" t="s">
        <v>50</v>
      </c>
      <c r="Q3" s="198" t="s">
        <v>51</v>
      </c>
      <c r="R3" s="198" t="s">
        <v>52</v>
      </c>
      <c r="S3" s="188"/>
      <c r="T3" s="189"/>
      <c r="U3" s="189"/>
      <c r="V3" s="189"/>
      <c r="W3" s="189"/>
      <c r="X3" s="190"/>
    </row>
    <row r="4" spans="1:24" ht="14.25" thickBot="1">
      <c r="A4" s="202"/>
      <c r="B4" s="3"/>
      <c r="C4" s="177"/>
      <c r="D4" s="177"/>
      <c r="E4" s="3"/>
      <c r="F4" s="177"/>
      <c r="G4" s="3"/>
      <c r="H4" s="4" t="s">
        <v>53</v>
      </c>
      <c r="I4" s="4" t="s">
        <v>54</v>
      </c>
      <c r="J4" s="195"/>
      <c r="K4" s="196"/>
      <c r="L4" s="196"/>
      <c r="M4" s="196"/>
      <c r="N4" s="197"/>
      <c r="O4" s="199"/>
      <c r="P4" s="199"/>
      <c r="Q4" s="199"/>
      <c r="R4" s="199"/>
      <c r="S4" s="191"/>
      <c r="T4" s="192"/>
      <c r="U4" s="192"/>
      <c r="V4" s="192"/>
      <c r="W4" s="192"/>
      <c r="X4" s="193"/>
    </row>
    <row r="5" spans="1:24" ht="14.25" thickBot="1">
      <c r="A5" s="203"/>
      <c r="B5" s="5"/>
      <c r="C5" s="178"/>
      <c r="D5" s="178"/>
      <c r="E5" s="5"/>
      <c r="F5" s="178"/>
      <c r="G5" s="5"/>
      <c r="H5" s="6" t="s">
        <v>55</v>
      </c>
      <c r="I5" s="6" t="s">
        <v>56</v>
      </c>
      <c r="J5" s="6">
        <v>-1</v>
      </c>
      <c r="K5" s="7">
        <v>-2</v>
      </c>
      <c r="L5" s="7">
        <v>-3</v>
      </c>
      <c r="M5" s="7" t="s">
        <v>52</v>
      </c>
      <c r="N5" s="7" t="s">
        <v>39</v>
      </c>
      <c r="O5" s="200"/>
      <c r="P5" s="200"/>
      <c r="Q5" s="200"/>
      <c r="R5" s="200"/>
      <c r="S5" s="6" t="s">
        <v>57</v>
      </c>
      <c r="T5" s="6" t="s">
        <v>58</v>
      </c>
      <c r="U5" s="6" t="s">
        <v>59</v>
      </c>
      <c r="V5" s="6" t="s">
        <v>60</v>
      </c>
      <c r="W5" s="6" t="s">
        <v>61</v>
      </c>
      <c r="X5" s="6" t="s">
        <v>62</v>
      </c>
    </row>
    <row r="6" spans="1:24" ht="21.75" thickBot="1">
      <c r="A6" s="204" t="s">
        <v>63</v>
      </c>
      <c r="B6" s="8" t="s">
        <v>6</v>
      </c>
      <c r="C6" s="9">
        <v>1</v>
      </c>
      <c r="D6" s="10" t="s">
        <v>64</v>
      </c>
      <c r="E6" s="9">
        <v>1</v>
      </c>
      <c r="F6" s="10" t="s">
        <v>50</v>
      </c>
      <c r="G6" s="11">
        <v>11.25</v>
      </c>
      <c r="H6" s="12"/>
      <c r="I6" s="11"/>
      <c r="J6" s="12"/>
      <c r="K6" s="12"/>
      <c r="L6" s="12"/>
      <c r="M6" s="12">
        <v>11.25</v>
      </c>
      <c r="N6" s="12">
        <v>11.25</v>
      </c>
      <c r="O6" s="11"/>
      <c r="P6" s="12">
        <v>11.25</v>
      </c>
      <c r="Q6" s="12"/>
      <c r="R6" s="12"/>
      <c r="S6" s="11"/>
      <c r="T6" s="12"/>
      <c r="U6" s="11"/>
      <c r="V6" s="12"/>
      <c r="W6" s="11"/>
      <c r="X6" s="12"/>
    </row>
    <row r="7" spans="1:24" ht="14.25" thickBot="1">
      <c r="A7" s="205"/>
      <c r="B7" s="8" t="s">
        <v>8</v>
      </c>
      <c r="C7" s="13">
        <v>2</v>
      </c>
      <c r="D7" s="14" t="s">
        <v>64</v>
      </c>
      <c r="E7" s="9">
        <v>1</v>
      </c>
      <c r="F7" s="10" t="s">
        <v>50</v>
      </c>
      <c r="G7" s="11">
        <v>22.5</v>
      </c>
      <c r="H7" s="15"/>
      <c r="I7" s="16">
        <v>22.5</v>
      </c>
      <c r="J7" s="15"/>
      <c r="K7" s="15"/>
      <c r="L7" s="15"/>
      <c r="M7" s="15"/>
      <c r="N7" s="15"/>
      <c r="O7" s="11"/>
      <c r="P7" s="11">
        <v>22.5</v>
      </c>
      <c r="Q7" s="15"/>
      <c r="R7" s="15"/>
      <c r="S7" s="15"/>
      <c r="T7" s="15"/>
      <c r="U7" s="15"/>
      <c r="V7" s="15"/>
      <c r="W7" s="15"/>
      <c r="X7" s="15"/>
    </row>
    <row r="8" spans="1:24" ht="14.25" thickBot="1">
      <c r="A8" s="205"/>
      <c r="B8" s="17" t="s">
        <v>65</v>
      </c>
      <c r="C8" s="13">
        <v>2</v>
      </c>
      <c r="D8" s="10" t="s">
        <v>64</v>
      </c>
      <c r="E8" s="9">
        <v>1</v>
      </c>
      <c r="F8" s="10" t="s">
        <v>50</v>
      </c>
      <c r="G8" s="11">
        <v>22.5</v>
      </c>
      <c r="H8" s="11">
        <v>22.5</v>
      </c>
      <c r="I8" s="15"/>
      <c r="J8" s="15"/>
      <c r="K8" s="15"/>
      <c r="L8" s="15"/>
      <c r="M8" s="15"/>
      <c r="N8" s="15"/>
      <c r="O8" s="15"/>
      <c r="P8" s="16">
        <v>22.5</v>
      </c>
      <c r="Q8" s="15"/>
      <c r="R8" s="15"/>
      <c r="S8" s="15"/>
      <c r="T8" s="15"/>
      <c r="U8" s="15"/>
      <c r="V8" s="15"/>
      <c r="W8" s="15"/>
      <c r="X8" s="15"/>
    </row>
    <row r="9" spans="1:24" ht="14.25" thickBot="1">
      <c r="A9" s="205"/>
      <c r="B9" s="8" t="s">
        <v>10</v>
      </c>
      <c r="C9" s="13">
        <v>2</v>
      </c>
      <c r="D9" s="14" t="s">
        <v>64</v>
      </c>
      <c r="E9" s="9">
        <v>1</v>
      </c>
      <c r="F9" s="10" t="s">
        <v>50</v>
      </c>
      <c r="G9" s="11">
        <v>22.5</v>
      </c>
      <c r="H9" s="11">
        <v>22.5</v>
      </c>
      <c r="I9" s="15"/>
      <c r="J9" s="15"/>
      <c r="K9" s="15"/>
      <c r="L9" s="15"/>
      <c r="M9" s="15"/>
      <c r="N9" s="15"/>
      <c r="O9" s="15"/>
      <c r="P9" s="16">
        <v>22.5</v>
      </c>
      <c r="Q9" s="15"/>
      <c r="R9" s="15"/>
      <c r="S9" s="15"/>
      <c r="T9" s="15"/>
      <c r="U9" s="15"/>
      <c r="V9" s="15"/>
      <c r="W9" s="15"/>
      <c r="X9" s="15"/>
    </row>
    <row r="10" spans="1:24" ht="14.25" thickBot="1">
      <c r="A10" s="205"/>
      <c r="B10" s="8" t="s">
        <v>66</v>
      </c>
      <c r="C10" s="13">
        <v>2</v>
      </c>
      <c r="D10" s="10" t="s">
        <v>67</v>
      </c>
      <c r="E10" s="9">
        <v>2</v>
      </c>
      <c r="F10" s="10" t="s">
        <v>50</v>
      </c>
      <c r="G10" s="11">
        <v>22.5</v>
      </c>
      <c r="H10" s="11">
        <v>22.5</v>
      </c>
      <c r="I10" s="15"/>
      <c r="J10" s="15"/>
      <c r="K10" s="15"/>
      <c r="L10" s="15"/>
      <c r="M10" s="15"/>
      <c r="N10" s="15"/>
      <c r="O10" s="11"/>
      <c r="P10" s="16">
        <v>22.5</v>
      </c>
      <c r="Q10" s="15"/>
      <c r="R10" s="15"/>
      <c r="S10" s="15"/>
      <c r="T10" s="15"/>
      <c r="U10" s="15"/>
      <c r="V10" s="15"/>
      <c r="W10" s="15"/>
      <c r="X10" s="15"/>
    </row>
    <row r="11" spans="1:24" ht="14.25" thickBot="1">
      <c r="A11" s="205"/>
      <c r="B11" s="8" t="s">
        <v>68</v>
      </c>
      <c r="C11" s="13">
        <v>2</v>
      </c>
      <c r="D11" s="10" t="s">
        <v>67</v>
      </c>
      <c r="E11" s="9">
        <v>2</v>
      </c>
      <c r="F11" s="10" t="s">
        <v>50</v>
      </c>
      <c r="G11" s="11">
        <v>22.5</v>
      </c>
      <c r="H11" s="11">
        <v>22.5</v>
      </c>
      <c r="I11" s="15"/>
      <c r="J11" s="15"/>
      <c r="K11" s="15"/>
      <c r="L11" s="15"/>
      <c r="M11" s="15"/>
      <c r="N11" s="15"/>
      <c r="O11" s="11"/>
      <c r="P11" s="16">
        <v>22.5</v>
      </c>
      <c r="Q11" s="15"/>
      <c r="R11" s="15"/>
      <c r="S11" s="15"/>
      <c r="T11" s="15"/>
      <c r="U11" s="15"/>
      <c r="V11" s="15"/>
      <c r="W11" s="15"/>
      <c r="X11" s="15"/>
    </row>
    <row r="12" spans="1:24" ht="14.25" thickBot="1">
      <c r="A12" s="205"/>
      <c r="B12" s="8" t="s">
        <v>69</v>
      </c>
      <c r="C12" s="13">
        <v>2</v>
      </c>
      <c r="D12" s="10" t="s">
        <v>67</v>
      </c>
      <c r="E12" s="9">
        <v>2</v>
      </c>
      <c r="F12" s="10" t="s">
        <v>50</v>
      </c>
      <c r="G12" s="11">
        <v>22.5</v>
      </c>
      <c r="H12" s="11">
        <v>22.5</v>
      </c>
      <c r="I12" s="15"/>
      <c r="J12" s="15"/>
      <c r="K12" s="15"/>
      <c r="L12" s="15"/>
      <c r="M12" s="15"/>
      <c r="N12" s="15"/>
      <c r="O12" s="11"/>
      <c r="P12" s="16">
        <v>22.5</v>
      </c>
      <c r="Q12" s="15"/>
      <c r="R12" s="15"/>
      <c r="S12" s="15"/>
      <c r="T12" s="15"/>
      <c r="U12" s="15"/>
      <c r="V12" s="15"/>
      <c r="W12" s="15"/>
      <c r="X12" s="15"/>
    </row>
    <row r="13" spans="1:24" ht="14.25" thickBot="1">
      <c r="A13" s="205"/>
      <c r="B13" s="8" t="s">
        <v>70</v>
      </c>
      <c r="C13" s="13">
        <v>2</v>
      </c>
      <c r="D13" s="10" t="s">
        <v>64</v>
      </c>
      <c r="E13" s="9">
        <v>3</v>
      </c>
      <c r="F13" s="10" t="s">
        <v>50</v>
      </c>
      <c r="G13" s="11">
        <v>22.5</v>
      </c>
      <c r="H13" s="11">
        <v>22.5</v>
      </c>
      <c r="I13" s="15"/>
      <c r="J13" s="15"/>
      <c r="K13" s="15"/>
      <c r="L13" s="15"/>
      <c r="M13" s="15"/>
      <c r="N13" s="15"/>
      <c r="O13" s="11"/>
      <c r="P13" s="16">
        <v>22.5</v>
      </c>
      <c r="Q13" s="15"/>
      <c r="R13" s="15"/>
      <c r="S13" s="15"/>
      <c r="T13" s="15"/>
      <c r="U13" s="15"/>
      <c r="V13" s="15"/>
      <c r="W13" s="15"/>
      <c r="X13" s="15"/>
    </row>
    <row r="14" spans="1:24" ht="14.25" thickBot="1">
      <c r="A14" s="205"/>
      <c r="B14" s="8" t="s">
        <v>71</v>
      </c>
      <c r="C14" s="13">
        <v>1</v>
      </c>
      <c r="D14" s="10" t="s">
        <v>72</v>
      </c>
      <c r="E14" s="9" t="s">
        <v>73</v>
      </c>
      <c r="F14" s="10" t="s">
        <v>74</v>
      </c>
      <c r="G14" s="11">
        <v>22.5</v>
      </c>
      <c r="H14" s="16">
        <v>22.5</v>
      </c>
      <c r="I14" s="15"/>
      <c r="J14" s="15"/>
      <c r="K14" s="15"/>
      <c r="L14" s="15"/>
      <c r="M14" s="15"/>
      <c r="N14" s="15"/>
      <c r="O14" s="16">
        <v>11.25</v>
      </c>
      <c r="P14" s="15"/>
      <c r="Q14" s="16">
        <v>11.25</v>
      </c>
      <c r="R14" s="15"/>
      <c r="S14" s="15"/>
      <c r="T14" s="15"/>
      <c r="U14" s="15"/>
      <c r="V14" s="15"/>
      <c r="W14" s="15"/>
      <c r="X14" s="15"/>
    </row>
    <row r="15" spans="1:24" ht="14.25" thickBot="1">
      <c r="A15" s="205"/>
      <c r="B15" s="8" t="s">
        <v>75</v>
      </c>
      <c r="C15" s="9">
        <v>1</v>
      </c>
      <c r="D15" s="10" t="s">
        <v>72</v>
      </c>
      <c r="E15" s="9" t="s">
        <v>73</v>
      </c>
      <c r="F15" s="10" t="s">
        <v>74</v>
      </c>
      <c r="G15" s="11">
        <v>22.5</v>
      </c>
      <c r="H15" s="16">
        <v>22.5</v>
      </c>
      <c r="I15" s="11"/>
      <c r="J15" s="12"/>
      <c r="K15" s="11"/>
      <c r="L15" s="12"/>
      <c r="M15" s="12"/>
      <c r="N15" s="11"/>
      <c r="O15" s="11">
        <v>11.25</v>
      </c>
      <c r="P15" s="11"/>
      <c r="Q15" s="12">
        <v>11.25</v>
      </c>
      <c r="R15" s="12"/>
      <c r="S15" s="11"/>
      <c r="T15" s="12"/>
      <c r="U15" s="11"/>
      <c r="V15" s="12"/>
      <c r="W15" s="11"/>
      <c r="X15" s="12"/>
    </row>
    <row r="16" spans="1:24" ht="14.25" thickBot="1">
      <c r="A16" s="205"/>
      <c r="B16" s="8" t="s">
        <v>11</v>
      </c>
      <c r="C16" s="9">
        <v>1</v>
      </c>
      <c r="D16" s="10" t="s">
        <v>64</v>
      </c>
      <c r="E16" s="9">
        <v>1</v>
      </c>
      <c r="F16" s="10" t="s">
        <v>76</v>
      </c>
      <c r="G16" s="11">
        <v>33.75</v>
      </c>
      <c r="H16" s="12"/>
      <c r="I16" s="11"/>
      <c r="J16" s="12"/>
      <c r="K16" s="12"/>
      <c r="L16" s="11">
        <v>33.75</v>
      </c>
      <c r="M16" s="12"/>
      <c r="N16" s="11"/>
      <c r="O16" s="11"/>
      <c r="P16" s="11"/>
      <c r="Q16" s="12">
        <v>33.75</v>
      </c>
      <c r="R16" s="12"/>
      <c r="S16" s="11"/>
      <c r="T16" s="12"/>
      <c r="U16" s="11"/>
      <c r="V16" s="12"/>
      <c r="W16" s="11"/>
      <c r="X16" s="12"/>
    </row>
    <row r="17" spans="1:24" ht="14.25" thickBot="1">
      <c r="A17" s="205"/>
      <c r="B17" s="8" t="s">
        <v>77</v>
      </c>
      <c r="C17" s="9">
        <v>1</v>
      </c>
      <c r="D17" s="10" t="s">
        <v>64</v>
      </c>
      <c r="E17" s="9">
        <v>1</v>
      </c>
      <c r="F17" s="10" t="s">
        <v>76</v>
      </c>
      <c r="G17" s="11">
        <v>33.75</v>
      </c>
      <c r="H17" s="12"/>
      <c r="I17" s="11"/>
      <c r="J17" s="12"/>
      <c r="K17" s="11"/>
      <c r="L17" s="11">
        <v>33.75</v>
      </c>
      <c r="M17" s="12"/>
      <c r="N17" s="11"/>
      <c r="O17" s="11"/>
      <c r="P17" s="11"/>
      <c r="Q17" s="12">
        <v>33.75</v>
      </c>
      <c r="R17" s="12"/>
      <c r="S17" s="11"/>
      <c r="T17" s="12"/>
      <c r="U17" s="11"/>
      <c r="V17" s="12"/>
      <c r="W17" s="11"/>
      <c r="X17" s="12"/>
    </row>
    <row r="18" spans="1:24" ht="21.75" thickBot="1">
      <c r="A18" s="205"/>
      <c r="B18" s="8" t="s">
        <v>78</v>
      </c>
      <c r="C18" s="13">
        <v>2</v>
      </c>
      <c r="D18" s="10" t="s">
        <v>72</v>
      </c>
      <c r="E18" s="9" t="s">
        <v>79</v>
      </c>
      <c r="F18" s="10" t="s">
        <v>50</v>
      </c>
      <c r="G18" s="11">
        <v>22.5</v>
      </c>
      <c r="H18" s="15"/>
      <c r="I18" s="15"/>
      <c r="J18" s="18"/>
      <c r="K18" s="15"/>
      <c r="L18" s="16">
        <v>22.5</v>
      </c>
      <c r="M18" s="15"/>
      <c r="N18" s="15"/>
      <c r="O18" s="15"/>
      <c r="P18" s="16">
        <v>22.5</v>
      </c>
      <c r="Q18" s="15"/>
      <c r="R18" s="15"/>
      <c r="S18" s="15"/>
      <c r="T18" s="15"/>
      <c r="U18" s="15"/>
      <c r="V18" s="15"/>
      <c r="W18" s="15"/>
      <c r="X18" s="15"/>
    </row>
    <row r="19" spans="1:24" ht="21.75" thickBot="1">
      <c r="A19" s="206"/>
      <c r="B19" s="19" t="s">
        <v>14</v>
      </c>
      <c r="C19" s="13">
        <v>1</v>
      </c>
      <c r="D19" s="14" t="s">
        <v>64</v>
      </c>
      <c r="E19" s="13">
        <v>2</v>
      </c>
      <c r="F19" s="10" t="s">
        <v>49</v>
      </c>
      <c r="G19" s="16">
        <v>11.25</v>
      </c>
      <c r="H19" s="16">
        <v>11.25</v>
      </c>
      <c r="I19" s="15"/>
      <c r="J19" s="20"/>
      <c r="K19" s="15"/>
      <c r="L19" s="15"/>
      <c r="M19" s="15"/>
      <c r="N19" s="15"/>
      <c r="O19" s="12">
        <v>11.25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4.25" thickBot="1">
      <c r="A20" s="204" t="s">
        <v>80</v>
      </c>
      <c r="B20" s="19" t="s">
        <v>81</v>
      </c>
      <c r="C20" s="9">
        <v>2</v>
      </c>
      <c r="D20" s="10" t="s">
        <v>67</v>
      </c>
      <c r="E20" s="9" t="s">
        <v>82</v>
      </c>
      <c r="F20" s="10" t="s">
        <v>49</v>
      </c>
      <c r="G20" s="11">
        <v>22.5</v>
      </c>
      <c r="H20" s="12">
        <v>22.5</v>
      </c>
      <c r="I20" s="11"/>
      <c r="J20" s="12"/>
      <c r="K20" s="12"/>
      <c r="L20" s="12"/>
      <c r="M20" s="12"/>
      <c r="N20" s="15"/>
      <c r="O20" s="11">
        <v>22.5</v>
      </c>
      <c r="P20" s="11"/>
      <c r="Q20" s="15"/>
      <c r="R20" s="12"/>
      <c r="S20" s="15"/>
      <c r="T20" s="12"/>
      <c r="U20" s="11"/>
      <c r="V20" s="12"/>
      <c r="W20" s="11"/>
      <c r="X20" s="12"/>
    </row>
    <row r="21" spans="1:24" ht="14.25" thickBot="1">
      <c r="A21" s="205"/>
      <c r="B21" s="19" t="s">
        <v>83</v>
      </c>
      <c r="C21" s="9">
        <v>2</v>
      </c>
      <c r="D21" s="10" t="s">
        <v>67</v>
      </c>
      <c r="E21" s="9" t="s">
        <v>82</v>
      </c>
      <c r="F21" s="10" t="s">
        <v>49</v>
      </c>
      <c r="G21" s="11">
        <v>22.5</v>
      </c>
      <c r="H21" s="12">
        <v>22.5</v>
      </c>
      <c r="I21" s="11"/>
      <c r="J21" s="12"/>
      <c r="K21" s="12"/>
      <c r="L21" s="12"/>
      <c r="M21" s="12"/>
      <c r="N21" s="12"/>
      <c r="O21" s="11">
        <v>22.5</v>
      </c>
      <c r="P21" s="11"/>
      <c r="Q21" s="12"/>
      <c r="R21" s="12"/>
      <c r="S21" s="11"/>
      <c r="T21" s="12"/>
      <c r="U21" s="11"/>
      <c r="V21" s="12"/>
      <c r="W21" s="11"/>
      <c r="X21" s="12"/>
    </row>
    <row r="22" spans="1:24" ht="14.25" thickBot="1">
      <c r="A22" s="205"/>
      <c r="B22" s="21" t="s">
        <v>84</v>
      </c>
      <c r="C22" s="9">
        <v>2</v>
      </c>
      <c r="D22" s="10" t="s">
        <v>67</v>
      </c>
      <c r="E22" s="9" t="s">
        <v>82</v>
      </c>
      <c r="F22" s="10" t="s">
        <v>49</v>
      </c>
      <c r="G22" s="11">
        <v>22.5</v>
      </c>
      <c r="H22" s="12">
        <v>22.5</v>
      </c>
      <c r="I22" s="15"/>
      <c r="J22" s="15"/>
      <c r="K22" s="11"/>
      <c r="L22" s="15"/>
      <c r="M22" s="15"/>
      <c r="N22" s="15"/>
      <c r="O22" s="11">
        <v>22.5</v>
      </c>
      <c r="P22" s="15"/>
      <c r="Q22" s="15"/>
      <c r="R22" s="15"/>
      <c r="S22" s="15"/>
      <c r="T22" s="15"/>
      <c r="U22" s="15"/>
      <c r="V22" s="15"/>
      <c r="W22" s="11"/>
      <c r="X22" s="15"/>
    </row>
    <row r="23" spans="1:24" ht="14.25" thickBot="1">
      <c r="A23" s="205"/>
      <c r="B23" s="19" t="s">
        <v>85</v>
      </c>
      <c r="C23" s="9">
        <v>2</v>
      </c>
      <c r="D23" s="10" t="s">
        <v>67</v>
      </c>
      <c r="E23" s="9" t="s">
        <v>82</v>
      </c>
      <c r="F23" s="10" t="s">
        <v>49</v>
      </c>
      <c r="G23" s="11">
        <v>22.5</v>
      </c>
      <c r="H23" s="12">
        <v>22.5</v>
      </c>
      <c r="I23" s="11"/>
      <c r="J23" s="12"/>
      <c r="K23" s="12"/>
      <c r="L23" s="12"/>
      <c r="M23" s="12"/>
      <c r="N23" s="15"/>
      <c r="O23" s="11">
        <v>22.5</v>
      </c>
      <c r="P23" s="11"/>
      <c r="Q23" s="12"/>
      <c r="R23" s="12"/>
      <c r="S23" s="11"/>
      <c r="T23" s="12"/>
      <c r="U23" s="11"/>
      <c r="V23" s="12"/>
      <c r="W23" s="11"/>
      <c r="X23" s="12"/>
    </row>
    <row r="24" spans="1:24" ht="14.25" thickBot="1">
      <c r="A24" s="205"/>
      <c r="B24" s="19" t="s">
        <v>86</v>
      </c>
      <c r="C24" s="9">
        <v>2</v>
      </c>
      <c r="D24" s="10" t="s">
        <v>67</v>
      </c>
      <c r="E24" s="9" t="s">
        <v>82</v>
      </c>
      <c r="F24" s="10" t="s">
        <v>49</v>
      </c>
      <c r="G24" s="11">
        <v>22.5</v>
      </c>
      <c r="H24" s="12">
        <v>22.5</v>
      </c>
      <c r="I24" s="11"/>
      <c r="J24" s="12"/>
      <c r="K24" s="11"/>
      <c r="L24" s="12"/>
      <c r="M24" s="12"/>
      <c r="N24" s="15"/>
      <c r="O24" s="11">
        <v>22.5</v>
      </c>
      <c r="P24" s="11"/>
      <c r="Q24" s="12"/>
      <c r="R24" s="12"/>
      <c r="S24" s="11"/>
      <c r="T24" s="12"/>
      <c r="U24" s="11"/>
      <c r="V24" s="12"/>
      <c r="W24" s="11"/>
      <c r="X24" s="12"/>
    </row>
    <row r="25" spans="1:24" ht="14.25" thickBot="1">
      <c r="A25" s="205"/>
      <c r="B25" s="19" t="s">
        <v>87</v>
      </c>
      <c r="C25" s="9">
        <v>2</v>
      </c>
      <c r="D25" s="10" t="s">
        <v>67</v>
      </c>
      <c r="E25" s="9" t="s">
        <v>82</v>
      </c>
      <c r="F25" s="10" t="s">
        <v>49</v>
      </c>
      <c r="G25" s="11">
        <v>22.5</v>
      </c>
      <c r="H25" s="12">
        <v>22.5</v>
      </c>
      <c r="I25" s="15"/>
      <c r="J25" s="12"/>
      <c r="K25" s="12"/>
      <c r="L25" s="12"/>
      <c r="M25" s="12"/>
      <c r="N25" s="15"/>
      <c r="O25" s="11">
        <v>22.5</v>
      </c>
      <c r="P25" s="11"/>
      <c r="Q25" s="12"/>
      <c r="R25" s="12"/>
      <c r="S25" s="11"/>
      <c r="T25" s="12"/>
      <c r="U25" s="11"/>
      <c r="V25" s="12"/>
      <c r="W25" s="11"/>
      <c r="X25" s="12"/>
    </row>
    <row r="26" spans="1:24" ht="21.75" thickBot="1">
      <c r="A26" s="205"/>
      <c r="B26" s="19" t="s">
        <v>88</v>
      </c>
      <c r="C26" s="13">
        <v>2</v>
      </c>
      <c r="D26" s="10" t="s">
        <v>67</v>
      </c>
      <c r="E26" s="9" t="s">
        <v>82</v>
      </c>
      <c r="F26" s="10" t="s">
        <v>49</v>
      </c>
      <c r="G26" s="11">
        <v>22.5</v>
      </c>
      <c r="H26" s="12">
        <v>22.5</v>
      </c>
      <c r="I26" s="15"/>
      <c r="J26" s="15"/>
      <c r="K26" s="15"/>
      <c r="L26" s="15"/>
      <c r="M26" s="15"/>
      <c r="N26" s="15"/>
      <c r="O26" s="11">
        <v>22.5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4.25" thickBot="1">
      <c r="A27" s="205"/>
      <c r="B27" s="19" t="s">
        <v>89</v>
      </c>
      <c r="C27" s="13">
        <v>2</v>
      </c>
      <c r="D27" s="10" t="s">
        <v>67</v>
      </c>
      <c r="E27" s="9" t="s">
        <v>82</v>
      </c>
      <c r="F27" s="10" t="s">
        <v>49</v>
      </c>
      <c r="G27" s="11">
        <v>22.5</v>
      </c>
      <c r="H27" s="12">
        <v>22.5</v>
      </c>
      <c r="I27" s="15"/>
      <c r="J27" s="15"/>
      <c r="K27" s="15"/>
      <c r="L27" s="15"/>
      <c r="M27" s="15"/>
      <c r="N27" s="15"/>
      <c r="O27" s="11">
        <v>22.5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4.25" thickBot="1">
      <c r="A28" s="205"/>
      <c r="B28" s="19" t="s">
        <v>90</v>
      </c>
      <c r="C28" s="9">
        <v>2</v>
      </c>
      <c r="D28" s="10" t="s">
        <v>67</v>
      </c>
      <c r="E28" s="9" t="s">
        <v>82</v>
      </c>
      <c r="F28" s="10" t="s">
        <v>49</v>
      </c>
      <c r="G28" s="11">
        <v>22.5</v>
      </c>
      <c r="H28" s="12">
        <v>22.5</v>
      </c>
      <c r="I28" s="11"/>
      <c r="J28" s="12"/>
      <c r="K28" s="11"/>
      <c r="L28" s="12"/>
      <c r="M28" s="12"/>
      <c r="N28" s="11"/>
      <c r="O28" s="11">
        <v>22.5</v>
      </c>
      <c r="P28" s="11"/>
      <c r="Q28" s="12"/>
      <c r="R28" s="12"/>
      <c r="S28" s="11"/>
      <c r="T28" s="12"/>
      <c r="U28" s="11"/>
      <c r="V28" s="12"/>
      <c r="W28" s="11"/>
      <c r="X28" s="12"/>
    </row>
    <row r="29" spans="1:24" ht="14.25" thickBot="1">
      <c r="A29" s="205"/>
      <c r="B29" s="19" t="s">
        <v>91</v>
      </c>
      <c r="C29" s="13">
        <v>2</v>
      </c>
      <c r="D29" s="10" t="s">
        <v>67</v>
      </c>
      <c r="E29" s="9" t="s">
        <v>82</v>
      </c>
      <c r="F29" s="10" t="s">
        <v>49</v>
      </c>
      <c r="G29" s="12">
        <v>22.5</v>
      </c>
      <c r="H29" s="12">
        <v>22.5</v>
      </c>
      <c r="I29" s="15"/>
      <c r="J29" s="15"/>
      <c r="K29" s="15"/>
      <c r="L29" s="15"/>
      <c r="M29" s="15"/>
      <c r="N29" s="15"/>
      <c r="O29" s="11">
        <v>22.5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4.25" thickBot="1">
      <c r="A30" s="205"/>
      <c r="B30" s="19" t="s">
        <v>92</v>
      </c>
      <c r="C30" s="13">
        <v>2</v>
      </c>
      <c r="D30" s="10" t="s">
        <v>67</v>
      </c>
      <c r="E30" s="9" t="s">
        <v>82</v>
      </c>
      <c r="F30" s="14" t="s">
        <v>49</v>
      </c>
      <c r="G30" s="11">
        <v>22.5</v>
      </c>
      <c r="H30" s="12">
        <v>22.5</v>
      </c>
      <c r="I30" s="15"/>
      <c r="J30" s="18"/>
      <c r="K30" s="15"/>
      <c r="L30" s="15"/>
      <c r="M30" s="15"/>
      <c r="N30" s="22"/>
      <c r="O30" s="16">
        <v>22.5</v>
      </c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4.25" thickBot="1">
      <c r="A31" s="205"/>
      <c r="B31" s="19" t="s">
        <v>93</v>
      </c>
      <c r="C31" s="9">
        <v>2</v>
      </c>
      <c r="D31" s="10" t="s">
        <v>67</v>
      </c>
      <c r="E31" s="9" t="s">
        <v>82</v>
      </c>
      <c r="F31" s="10" t="s">
        <v>49</v>
      </c>
      <c r="G31" s="11">
        <v>22.5</v>
      </c>
      <c r="H31" s="12"/>
      <c r="I31" s="11">
        <v>22.5</v>
      </c>
      <c r="J31" s="23"/>
      <c r="K31" s="12"/>
      <c r="L31" s="12"/>
      <c r="M31" s="12"/>
      <c r="N31" s="20"/>
      <c r="O31" s="11">
        <v>22.5</v>
      </c>
      <c r="P31" s="11"/>
      <c r="Q31" s="12"/>
      <c r="R31" s="12"/>
      <c r="S31" s="11"/>
      <c r="T31" s="12"/>
      <c r="U31" s="11"/>
      <c r="V31" s="12"/>
      <c r="W31" s="11"/>
      <c r="X31" s="12"/>
    </row>
    <row r="32" spans="1:24" ht="14.25" thickBot="1">
      <c r="A32" s="205"/>
      <c r="B32" s="19" t="s">
        <v>94</v>
      </c>
      <c r="C32" s="9">
        <v>2</v>
      </c>
      <c r="D32" s="10" t="s">
        <v>67</v>
      </c>
      <c r="E32" s="9" t="s">
        <v>82</v>
      </c>
      <c r="F32" s="10" t="s">
        <v>49</v>
      </c>
      <c r="G32" s="11">
        <v>22.5</v>
      </c>
      <c r="H32" s="12"/>
      <c r="I32" s="11">
        <v>22.5</v>
      </c>
      <c r="J32" s="12"/>
      <c r="K32" s="11"/>
      <c r="L32" s="12"/>
      <c r="M32" s="12"/>
      <c r="N32" s="15"/>
      <c r="O32" s="11">
        <v>22.5</v>
      </c>
      <c r="P32" s="11"/>
      <c r="Q32" s="12"/>
      <c r="R32" s="12"/>
      <c r="S32" s="11"/>
      <c r="T32" s="12"/>
      <c r="U32" s="11"/>
      <c r="V32" s="12"/>
      <c r="W32" s="11"/>
      <c r="X32" s="12"/>
    </row>
    <row r="33" spans="1:25" ht="14.25" thickBot="1">
      <c r="A33" s="205"/>
      <c r="B33" s="19" t="s">
        <v>95</v>
      </c>
      <c r="C33" s="9">
        <v>2</v>
      </c>
      <c r="D33" s="10" t="s">
        <v>67</v>
      </c>
      <c r="E33" s="9" t="s">
        <v>82</v>
      </c>
      <c r="F33" s="10" t="s">
        <v>49</v>
      </c>
      <c r="G33" s="11">
        <v>22.5</v>
      </c>
      <c r="H33" s="12"/>
      <c r="I33" s="11">
        <v>22.5</v>
      </c>
      <c r="J33" s="12"/>
      <c r="K33" s="11"/>
      <c r="L33" s="12"/>
      <c r="M33" s="12"/>
      <c r="N33" s="12"/>
      <c r="O33" s="11">
        <v>22.5</v>
      </c>
      <c r="P33" s="11"/>
      <c r="Q33" s="12"/>
      <c r="R33" s="12"/>
      <c r="S33" s="11"/>
      <c r="T33" s="12"/>
      <c r="U33" s="11"/>
      <c r="V33" s="12"/>
      <c r="W33" s="11"/>
      <c r="X33" s="12"/>
    </row>
    <row r="34" spans="1:25" ht="14.25" thickBot="1">
      <c r="A34" s="205"/>
      <c r="B34" s="19" t="s">
        <v>96</v>
      </c>
      <c r="C34" s="9">
        <v>2</v>
      </c>
      <c r="D34" s="10" t="s">
        <v>67</v>
      </c>
      <c r="E34" s="9" t="s">
        <v>82</v>
      </c>
      <c r="F34" s="10" t="s">
        <v>49</v>
      </c>
      <c r="G34" s="11">
        <v>22.5</v>
      </c>
      <c r="H34" s="12"/>
      <c r="I34" s="16">
        <v>22.5</v>
      </c>
      <c r="J34" s="12"/>
      <c r="K34" s="12"/>
      <c r="L34" s="12"/>
      <c r="M34" s="12"/>
      <c r="N34" s="15"/>
      <c r="O34" s="11">
        <v>22.5</v>
      </c>
      <c r="P34" s="11"/>
      <c r="Q34" s="12"/>
      <c r="R34" s="12"/>
      <c r="S34" s="11"/>
      <c r="T34" s="12"/>
      <c r="U34" s="11"/>
      <c r="V34" s="12"/>
      <c r="W34" s="11"/>
      <c r="X34" s="12"/>
    </row>
    <row r="35" spans="1:25" ht="14.25" thickBot="1">
      <c r="A35" s="205"/>
      <c r="B35" s="19" t="s">
        <v>97</v>
      </c>
      <c r="C35" s="9">
        <v>2</v>
      </c>
      <c r="D35" s="10" t="s">
        <v>67</v>
      </c>
      <c r="E35" s="9" t="s">
        <v>82</v>
      </c>
      <c r="F35" s="10" t="s">
        <v>49</v>
      </c>
      <c r="G35" s="11">
        <v>22.5</v>
      </c>
      <c r="H35" s="12"/>
      <c r="I35" s="11">
        <v>22.5</v>
      </c>
      <c r="J35" s="12"/>
      <c r="K35" s="11"/>
      <c r="L35" s="12"/>
      <c r="M35" s="12"/>
      <c r="N35" s="15"/>
      <c r="O35" s="11">
        <v>22.5</v>
      </c>
      <c r="P35" s="11"/>
      <c r="Q35" s="12"/>
      <c r="R35" s="12"/>
      <c r="S35" s="11"/>
      <c r="T35" s="12"/>
      <c r="U35" s="11"/>
      <c r="V35" s="12"/>
      <c r="W35" s="11"/>
      <c r="X35" s="12"/>
    </row>
    <row r="36" spans="1:25" ht="14.25" thickBot="1">
      <c r="A36" s="205"/>
      <c r="B36" s="19" t="s">
        <v>98</v>
      </c>
      <c r="C36" s="9">
        <v>2</v>
      </c>
      <c r="D36" s="10" t="s">
        <v>67</v>
      </c>
      <c r="E36" s="9" t="s">
        <v>82</v>
      </c>
      <c r="F36" s="10" t="s">
        <v>49</v>
      </c>
      <c r="G36" s="11">
        <v>22.5</v>
      </c>
      <c r="H36" s="12"/>
      <c r="I36" s="11">
        <v>22.5</v>
      </c>
      <c r="J36" s="12"/>
      <c r="K36" s="15"/>
      <c r="L36" s="12"/>
      <c r="M36" s="12"/>
      <c r="N36" s="15"/>
      <c r="O36" s="16">
        <v>22.5</v>
      </c>
      <c r="P36" s="11"/>
      <c r="Q36" s="12"/>
      <c r="R36" s="12"/>
      <c r="S36" s="11"/>
      <c r="T36" s="12"/>
      <c r="U36" s="11"/>
      <c r="V36" s="12"/>
      <c r="W36" s="11"/>
      <c r="X36" s="12"/>
    </row>
    <row r="37" spans="1:25" ht="21.75" thickBot="1">
      <c r="A37" s="205"/>
      <c r="B37" s="19" t="s">
        <v>99</v>
      </c>
      <c r="C37" s="9">
        <v>2</v>
      </c>
      <c r="D37" s="10" t="s">
        <v>67</v>
      </c>
      <c r="E37" s="9" t="s">
        <v>82</v>
      </c>
      <c r="F37" s="10" t="s">
        <v>49</v>
      </c>
      <c r="G37" s="11">
        <v>22.5</v>
      </c>
      <c r="H37" s="12"/>
      <c r="I37" s="11">
        <v>22.5</v>
      </c>
      <c r="J37" s="12"/>
      <c r="K37" s="11"/>
      <c r="L37" s="12"/>
      <c r="M37" s="12"/>
      <c r="N37" s="15"/>
      <c r="O37" s="11">
        <v>22.5</v>
      </c>
      <c r="P37" s="11"/>
      <c r="Q37" s="12"/>
      <c r="R37" s="12"/>
      <c r="S37" s="11"/>
      <c r="T37" s="12"/>
      <c r="U37" s="11"/>
      <c r="V37" s="12"/>
      <c r="W37" s="11"/>
      <c r="X37" s="12"/>
    </row>
    <row r="38" spans="1:25" ht="14.25" thickBot="1">
      <c r="A38" s="205"/>
      <c r="B38" s="19" t="s">
        <v>100</v>
      </c>
      <c r="C38" s="13">
        <v>2</v>
      </c>
      <c r="D38" s="10" t="s">
        <v>67</v>
      </c>
      <c r="E38" s="9" t="s">
        <v>82</v>
      </c>
      <c r="F38" s="14" t="s">
        <v>49</v>
      </c>
      <c r="G38" s="11">
        <v>22.5</v>
      </c>
      <c r="H38" s="15"/>
      <c r="I38" s="11">
        <v>22.5</v>
      </c>
      <c r="J38" s="15"/>
      <c r="K38" s="15"/>
      <c r="L38" s="15"/>
      <c r="M38" s="15"/>
      <c r="N38" s="15"/>
      <c r="O38" s="16">
        <v>22.5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1:25" ht="21.75" thickBot="1">
      <c r="A39" s="206"/>
      <c r="B39" s="19" t="s">
        <v>101</v>
      </c>
      <c r="C39" s="24"/>
      <c r="D39" s="10" t="s">
        <v>67</v>
      </c>
      <c r="E39" s="9" t="s">
        <v>82</v>
      </c>
      <c r="F39" s="14" t="s">
        <v>49</v>
      </c>
      <c r="G39" s="11">
        <v>22.5</v>
      </c>
      <c r="H39" s="12">
        <v>22.5</v>
      </c>
      <c r="I39" s="15"/>
      <c r="J39" s="15"/>
      <c r="K39" s="15"/>
      <c r="L39" s="15"/>
      <c r="M39" s="15"/>
      <c r="N39" s="15"/>
      <c r="O39" s="16">
        <v>22.5</v>
      </c>
      <c r="P39" s="15"/>
      <c r="Q39" s="15"/>
      <c r="R39" s="15"/>
      <c r="S39" s="15"/>
      <c r="T39" s="15"/>
      <c r="U39" s="15"/>
      <c r="V39" s="15"/>
      <c r="W39" s="15"/>
      <c r="X39" s="15"/>
    </row>
    <row r="40" spans="1:25" ht="14.25" thickBot="1">
      <c r="A40" s="204" t="s">
        <v>102</v>
      </c>
      <c r="B40" s="19" t="s">
        <v>103</v>
      </c>
      <c r="C40" s="13">
        <v>2</v>
      </c>
      <c r="D40" s="14" t="s">
        <v>72</v>
      </c>
      <c r="E40" s="9" t="s">
        <v>104</v>
      </c>
      <c r="F40" s="14" t="s">
        <v>50</v>
      </c>
      <c r="G40" s="11">
        <v>22.5</v>
      </c>
      <c r="H40" s="12">
        <v>22.5</v>
      </c>
      <c r="I40" s="15"/>
      <c r="J40" s="15"/>
      <c r="K40" s="15"/>
      <c r="L40" s="15"/>
      <c r="M40" s="15"/>
      <c r="N40" s="15"/>
      <c r="O40" s="15"/>
      <c r="P40" s="16">
        <v>22.5</v>
      </c>
      <c r="Q40" s="15"/>
      <c r="R40" s="15"/>
      <c r="S40" s="15"/>
      <c r="T40" s="15"/>
      <c r="U40" s="15"/>
      <c r="V40" s="15"/>
      <c r="W40" s="15"/>
      <c r="X40" s="15"/>
    </row>
    <row r="41" spans="1:25" ht="14.25" thickBot="1">
      <c r="A41" s="205"/>
      <c r="B41" s="19" t="s">
        <v>105</v>
      </c>
      <c r="C41" s="13">
        <v>2</v>
      </c>
      <c r="D41" s="14" t="s">
        <v>72</v>
      </c>
      <c r="E41" s="9" t="s">
        <v>104</v>
      </c>
      <c r="F41" s="14" t="s">
        <v>50</v>
      </c>
      <c r="G41" s="12">
        <v>22.5</v>
      </c>
      <c r="H41" s="12">
        <v>22.5</v>
      </c>
      <c r="I41" s="15"/>
      <c r="J41" s="15"/>
      <c r="K41" s="15"/>
      <c r="L41" s="15"/>
      <c r="M41" s="15"/>
      <c r="N41" s="15"/>
      <c r="O41" s="15"/>
      <c r="P41" s="16">
        <v>22.5</v>
      </c>
      <c r="Q41" s="15"/>
      <c r="R41" s="15"/>
      <c r="S41" s="15"/>
      <c r="T41" s="15"/>
      <c r="U41" s="15"/>
      <c r="V41" s="15"/>
      <c r="W41" s="15"/>
      <c r="X41" s="15"/>
    </row>
    <row r="42" spans="1:25" ht="14.25" thickBot="1">
      <c r="A42" s="205"/>
      <c r="B42" s="19" t="s">
        <v>106</v>
      </c>
      <c r="C42" s="13">
        <v>2</v>
      </c>
      <c r="D42" s="14" t="s">
        <v>72</v>
      </c>
      <c r="E42" s="9" t="s">
        <v>104</v>
      </c>
      <c r="F42" s="14" t="s">
        <v>50</v>
      </c>
      <c r="G42" s="12">
        <v>22.5</v>
      </c>
      <c r="H42" s="12">
        <v>22.5</v>
      </c>
      <c r="I42" s="15"/>
      <c r="J42" s="15"/>
      <c r="K42" s="15"/>
      <c r="L42" s="15"/>
      <c r="M42" s="15"/>
      <c r="N42" s="15"/>
      <c r="O42" s="15"/>
      <c r="P42" s="16">
        <v>22.5</v>
      </c>
      <c r="Q42" s="15"/>
      <c r="R42" s="15"/>
      <c r="S42" s="15"/>
      <c r="T42" s="15"/>
      <c r="U42" s="15"/>
      <c r="V42" s="15"/>
      <c r="W42" s="15"/>
      <c r="X42" s="15"/>
    </row>
    <row r="43" spans="1:25" ht="14.25" thickBot="1">
      <c r="A43" s="205"/>
      <c r="B43" s="19" t="s">
        <v>107</v>
      </c>
      <c r="C43" s="13">
        <v>2</v>
      </c>
      <c r="D43" s="14" t="s">
        <v>72</v>
      </c>
      <c r="E43" s="9" t="s">
        <v>104</v>
      </c>
      <c r="F43" s="14" t="s">
        <v>50</v>
      </c>
      <c r="G43" s="11">
        <v>22.5</v>
      </c>
      <c r="H43" s="12">
        <v>22.5</v>
      </c>
      <c r="I43" s="15"/>
      <c r="J43" s="15"/>
      <c r="K43" s="15"/>
      <c r="L43" s="15"/>
      <c r="M43" s="15"/>
      <c r="N43" s="15"/>
      <c r="O43" s="15"/>
      <c r="P43" s="16">
        <v>22.5</v>
      </c>
      <c r="Q43" s="15"/>
      <c r="R43" s="15"/>
      <c r="S43" s="15"/>
      <c r="T43" s="15"/>
      <c r="U43" s="15"/>
      <c r="V43" s="15"/>
      <c r="W43" s="15"/>
      <c r="X43" s="15"/>
    </row>
    <row r="44" spans="1:25" ht="14.25" thickBot="1">
      <c r="A44" s="205"/>
      <c r="B44" s="19" t="s">
        <v>108</v>
      </c>
      <c r="C44" s="9">
        <v>2</v>
      </c>
      <c r="D44" s="14" t="s">
        <v>72</v>
      </c>
      <c r="E44" s="9" t="s">
        <v>104</v>
      </c>
      <c r="F44" s="14" t="s">
        <v>50</v>
      </c>
      <c r="G44" s="11">
        <v>22.5</v>
      </c>
      <c r="H44" s="12">
        <v>22.5</v>
      </c>
      <c r="I44" s="11"/>
      <c r="J44" s="12"/>
      <c r="K44" s="12"/>
      <c r="L44" s="12"/>
      <c r="M44" s="12"/>
      <c r="N44" s="15"/>
      <c r="O44" s="11"/>
      <c r="P44" s="16">
        <v>22.5</v>
      </c>
      <c r="Q44" s="12"/>
      <c r="R44" s="12"/>
      <c r="S44" s="11"/>
      <c r="T44" s="12"/>
      <c r="U44" s="11"/>
      <c r="V44" s="11"/>
      <c r="W44" s="11"/>
      <c r="X44" s="12"/>
    </row>
    <row r="45" spans="1:25" ht="14.25" thickBot="1">
      <c r="A45" s="205"/>
      <c r="B45" s="19" t="s">
        <v>109</v>
      </c>
      <c r="C45" s="13">
        <v>2</v>
      </c>
      <c r="D45" s="14" t="s">
        <v>72</v>
      </c>
      <c r="E45" s="9" t="s">
        <v>104</v>
      </c>
      <c r="F45" s="14" t="s">
        <v>50</v>
      </c>
      <c r="G45" s="11">
        <v>22.5</v>
      </c>
      <c r="H45" s="12">
        <v>22.5</v>
      </c>
      <c r="I45" s="15"/>
      <c r="J45" s="18"/>
      <c r="K45" s="11"/>
      <c r="L45" s="15"/>
      <c r="M45" s="15"/>
      <c r="N45" s="11"/>
      <c r="O45" s="15"/>
      <c r="P45" s="16">
        <v>22.5</v>
      </c>
      <c r="Q45" s="15"/>
      <c r="R45" s="15"/>
      <c r="S45" s="11"/>
      <c r="T45" s="11"/>
      <c r="U45" s="15"/>
      <c r="V45" s="15"/>
      <c r="W45" s="11"/>
      <c r="X45" s="15"/>
    </row>
    <row r="46" spans="1:25" ht="14.25" thickBot="1">
      <c r="A46" s="206"/>
      <c r="B46" s="19" t="s">
        <v>110</v>
      </c>
      <c r="C46" s="13">
        <v>2</v>
      </c>
      <c r="D46" s="14" t="s">
        <v>72</v>
      </c>
      <c r="E46" s="9" t="s">
        <v>104</v>
      </c>
      <c r="F46" s="10" t="s">
        <v>49</v>
      </c>
      <c r="G46" s="11">
        <v>22.5</v>
      </c>
      <c r="H46" s="16">
        <v>22.5</v>
      </c>
      <c r="I46" s="15"/>
      <c r="J46" s="20"/>
      <c r="K46" s="15"/>
      <c r="L46" s="15"/>
      <c r="M46" s="15"/>
      <c r="N46" s="15"/>
      <c r="O46" s="16">
        <v>22.5</v>
      </c>
      <c r="P46" s="15"/>
      <c r="Q46" s="15"/>
      <c r="R46" s="15"/>
      <c r="S46" s="15"/>
      <c r="T46" s="15"/>
      <c r="U46" s="15"/>
      <c r="V46" s="15"/>
      <c r="W46" s="15"/>
      <c r="X46" s="15"/>
    </row>
    <row r="47" spans="1:25" ht="14.25" thickBot="1">
      <c r="A47" s="25"/>
    </row>
    <row r="48" spans="1:25" ht="16.5" thickBot="1">
      <c r="A48" s="170" t="s">
        <v>34</v>
      </c>
      <c r="B48" s="1" t="s">
        <v>35</v>
      </c>
      <c r="C48" s="176" t="s">
        <v>3</v>
      </c>
      <c r="D48" s="176" t="s">
        <v>36</v>
      </c>
      <c r="E48" s="1" t="s">
        <v>37</v>
      </c>
      <c r="F48" s="176" t="s">
        <v>38</v>
      </c>
      <c r="G48" s="2" t="s">
        <v>39</v>
      </c>
      <c r="H48" s="156" t="s">
        <v>40</v>
      </c>
      <c r="I48" s="179"/>
      <c r="J48" s="179"/>
      <c r="K48" s="179"/>
      <c r="L48" s="179"/>
      <c r="M48" s="179"/>
      <c r="N48" s="179"/>
      <c r="O48" s="179"/>
      <c r="P48" s="179"/>
      <c r="Q48" s="179"/>
      <c r="R48" s="157"/>
      <c r="S48" s="185" t="s">
        <v>41</v>
      </c>
      <c r="T48" s="186"/>
      <c r="U48" s="186"/>
      <c r="V48" s="186"/>
      <c r="W48" s="186"/>
      <c r="X48" s="187"/>
      <c r="Y48" s="26"/>
    </row>
    <row r="49" spans="1:25" ht="16.5" thickBot="1">
      <c r="A49" s="207"/>
      <c r="B49" s="3" t="s">
        <v>1</v>
      </c>
      <c r="C49" s="177"/>
      <c r="D49" s="177"/>
      <c r="E49" s="3" t="s">
        <v>42</v>
      </c>
      <c r="F49" s="177"/>
      <c r="G49" s="4" t="s">
        <v>4</v>
      </c>
      <c r="H49" s="156" t="s">
        <v>43</v>
      </c>
      <c r="I49" s="179"/>
      <c r="J49" s="179"/>
      <c r="K49" s="179"/>
      <c r="L49" s="179"/>
      <c r="M49" s="179"/>
      <c r="N49" s="157"/>
      <c r="O49" s="156" t="s">
        <v>44</v>
      </c>
      <c r="P49" s="179"/>
      <c r="Q49" s="179"/>
      <c r="R49" s="157"/>
      <c r="S49" s="188"/>
      <c r="T49" s="189"/>
      <c r="U49" s="189"/>
      <c r="V49" s="189"/>
      <c r="W49" s="189"/>
      <c r="X49" s="190"/>
      <c r="Y49" s="26"/>
    </row>
    <row r="50" spans="1:25" ht="15.75">
      <c r="A50" s="207"/>
      <c r="B50" s="3"/>
      <c r="C50" s="177"/>
      <c r="D50" s="177"/>
      <c r="E50" s="3"/>
      <c r="F50" s="177"/>
      <c r="G50" s="4" t="s">
        <v>45</v>
      </c>
      <c r="H50" s="4" t="s">
        <v>46</v>
      </c>
      <c r="I50" s="4" t="s">
        <v>47</v>
      </c>
      <c r="J50" s="185" t="s">
        <v>48</v>
      </c>
      <c r="K50" s="186"/>
      <c r="L50" s="186"/>
      <c r="M50" s="186"/>
      <c r="N50" s="194"/>
      <c r="O50" s="198" t="s">
        <v>49</v>
      </c>
      <c r="P50" s="198" t="s">
        <v>50</v>
      </c>
      <c r="Q50" s="198" t="s">
        <v>51</v>
      </c>
      <c r="R50" s="198" t="s">
        <v>52</v>
      </c>
      <c r="S50" s="188"/>
      <c r="T50" s="189"/>
      <c r="U50" s="189"/>
      <c r="V50" s="189"/>
      <c r="W50" s="189"/>
      <c r="X50" s="190"/>
      <c r="Y50" s="26"/>
    </row>
    <row r="51" spans="1:25" ht="16.5" thickBot="1">
      <c r="A51" s="207"/>
      <c r="B51" s="3"/>
      <c r="C51" s="177"/>
      <c r="D51" s="177"/>
      <c r="E51" s="3"/>
      <c r="F51" s="177"/>
      <c r="G51" s="3"/>
      <c r="H51" s="4" t="s">
        <v>53</v>
      </c>
      <c r="I51" s="4" t="s">
        <v>54</v>
      </c>
      <c r="J51" s="195"/>
      <c r="K51" s="196"/>
      <c r="L51" s="196"/>
      <c r="M51" s="196"/>
      <c r="N51" s="197"/>
      <c r="O51" s="199"/>
      <c r="P51" s="199"/>
      <c r="Q51" s="199"/>
      <c r="R51" s="199"/>
      <c r="S51" s="191"/>
      <c r="T51" s="192"/>
      <c r="U51" s="192"/>
      <c r="V51" s="192"/>
      <c r="W51" s="192"/>
      <c r="X51" s="193"/>
      <c r="Y51" s="26"/>
    </row>
    <row r="52" spans="1:25" ht="14.25" thickBot="1">
      <c r="A52" s="208"/>
      <c r="B52" s="5"/>
      <c r="C52" s="178"/>
      <c r="D52" s="178"/>
      <c r="E52" s="5"/>
      <c r="F52" s="178"/>
      <c r="G52" s="5"/>
      <c r="H52" s="6" t="s">
        <v>55</v>
      </c>
      <c r="I52" s="6" t="s">
        <v>56</v>
      </c>
      <c r="J52" s="6">
        <v>-1</v>
      </c>
      <c r="K52" s="7">
        <v>-2</v>
      </c>
      <c r="L52" s="7">
        <v>-3</v>
      </c>
      <c r="M52" s="7" t="s">
        <v>52</v>
      </c>
      <c r="N52" s="7" t="s">
        <v>39</v>
      </c>
      <c r="O52" s="200"/>
      <c r="P52" s="200"/>
      <c r="Q52" s="200"/>
      <c r="R52" s="200"/>
      <c r="S52" s="6" t="s">
        <v>57</v>
      </c>
      <c r="T52" s="6" t="s">
        <v>58</v>
      </c>
      <c r="U52" s="6" t="s">
        <v>59</v>
      </c>
      <c r="V52" s="6" t="s">
        <v>60</v>
      </c>
      <c r="W52" s="6" t="s">
        <v>61</v>
      </c>
      <c r="X52" s="195" t="s">
        <v>62</v>
      </c>
      <c r="Y52" s="197"/>
    </row>
    <row r="53" spans="1:25" ht="14.25" thickBot="1">
      <c r="A53" s="180" t="s">
        <v>111</v>
      </c>
      <c r="B53" s="27" t="s">
        <v>18</v>
      </c>
      <c r="C53" s="28">
        <v>2</v>
      </c>
      <c r="D53" s="29" t="s">
        <v>64</v>
      </c>
      <c r="E53" s="29" t="s">
        <v>112</v>
      </c>
      <c r="F53" s="29" t="s">
        <v>49</v>
      </c>
      <c r="G53" s="11">
        <v>22.5</v>
      </c>
      <c r="H53" s="12"/>
      <c r="I53" s="11"/>
      <c r="J53" s="12"/>
      <c r="K53" s="12">
        <v>22.5</v>
      </c>
      <c r="L53" s="12"/>
      <c r="M53" s="12"/>
      <c r="N53" s="12">
        <v>22.5</v>
      </c>
      <c r="O53" s="11">
        <v>22.5</v>
      </c>
      <c r="P53" s="11"/>
      <c r="Q53" s="12"/>
      <c r="R53" s="12"/>
      <c r="S53" s="11"/>
      <c r="T53" s="12"/>
      <c r="U53" s="11"/>
      <c r="V53" s="12"/>
      <c r="W53" s="11" t="s">
        <v>113</v>
      </c>
      <c r="X53" s="160"/>
      <c r="Y53" s="161"/>
    </row>
    <row r="54" spans="1:25" ht="14.25" thickBot="1">
      <c r="A54" s="181"/>
      <c r="B54" s="27" t="s">
        <v>114</v>
      </c>
      <c r="C54" s="16">
        <v>2</v>
      </c>
      <c r="D54" s="30" t="s">
        <v>64</v>
      </c>
      <c r="E54" s="29" t="s">
        <v>112</v>
      </c>
      <c r="F54" s="30" t="s">
        <v>49</v>
      </c>
      <c r="G54" s="11">
        <v>22.5</v>
      </c>
      <c r="H54" s="15"/>
      <c r="I54" s="16">
        <v>22.5</v>
      </c>
      <c r="J54" s="15"/>
      <c r="K54" s="15"/>
      <c r="L54" s="15"/>
      <c r="M54" s="15"/>
      <c r="N54" s="15"/>
      <c r="O54" s="11">
        <v>22.5</v>
      </c>
      <c r="P54" s="15"/>
      <c r="Q54" s="15"/>
      <c r="R54" s="15"/>
      <c r="S54" s="15"/>
      <c r="T54" s="15"/>
      <c r="U54" s="15"/>
      <c r="V54" s="30" t="s">
        <v>113</v>
      </c>
      <c r="W54" s="15"/>
      <c r="X54" s="162"/>
      <c r="Y54" s="163"/>
    </row>
    <row r="55" spans="1:25">
      <c r="A55" s="181"/>
      <c r="B55" s="31" t="s">
        <v>115</v>
      </c>
      <c r="C55" s="168">
        <v>3</v>
      </c>
      <c r="D55" s="183" t="s">
        <v>64</v>
      </c>
      <c r="E55" s="183" t="s">
        <v>117</v>
      </c>
      <c r="F55" s="170" t="s">
        <v>118</v>
      </c>
      <c r="G55" s="168">
        <v>45</v>
      </c>
      <c r="H55" s="166"/>
      <c r="I55" s="168">
        <v>45</v>
      </c>
      <c r="J55" s="166"/>
      <c r="K55" s="166"/>
      <c r="L55" s="166"/>
      <c r="M55" s="166"/>
      <c r="N55" s="166"/>
      <c r="O55" s="168">
        <v>22.5</v>
      </c>
      <c r="P55" s="168">
        <v>22.5</v>
      </c>
      <c r="Q55" s="166"/>
      <c r="R55" s="166"/>
      <c r="S55" s="166"/>
      <c r="T55" s="166"/>
      <c r="U55" s="166"/>
      <c r="V55" s="170" t="s">
        <v>113</v>
      </c>
      <c r="W55" s="166"/>
      <c r="X55" s="172"/>
      <c r="Y55" s="173"/>
    </row>
    <row r="56" spans="1:25" ht="14.25" thickBot="1">
      <c r="A56" s="181"/>
      <c r="B56" s="27" t="s">
        <v>116</v>
      </c>
      <c r="C56" s="169"/>
      <c r="D56" s="184"/>
      <c r="E56" s="184"/>
      <c r="F56" s="171"/>
      <c r="G56" s="169"/>
      <c r="H56" s="167"/>
      <c r="I56" s="169"/>
      <c r="J56" s="167"/>
      <c r="K56" s="167"/>
      <c r="L56" s="167"/>
      <c r="M56" s="167"/>
      <c r="N56" s="167"/>
      <c r="O56" s="169"/>
      <c r="P56" s="169"/>
      <c r="Q56" s="167"/>
      <c r="R56" s="167"/>
      <c r="S56" s="167"/>
      <c r="T56" s="167"/>
      <c r="U56" s="167"/>
      <c r="V56" s="171"/>
      <c r="W56" s="167"/>
      <c r="X56" s="174"/>
      <c r="Y56" s="175"/>
    </row>
    <row r="57" spans="1:25">
      <c r="A57" s="181"/>
      <c r="B57" s="31" t="s">
        <v>119</v>
      </c>
      <c r="C57" s="168">
        <v>3</v>
      </c>
      <c r="D57" s="170" t="s">
        <v>64</v>
      </c>
      <c r="E57" s="183" t="s">
        <v>112</v>
      </c>
      <c r="F57" s="170" t="s">
        <v>118</v>
      </c>
      <c r="G57" s="168">
        <v>45</v>
      </c>
      <c r="H57" s="166"/>
      <c r="I57" s="168">
        <v>45</v>
      </c>
      <c r="J57" s="166"/>
      <c r="K57" s="166"/>
      <c r="L57" s="166"/>
      <c r="M57" s="166"/>
      <c r="N57" s="166"/>
      <c r="O57" s="168">
        <v>22.5</v>
      </c>
      <c r="P57" s="168">
        <v>22.5</v>
      </c>
      <c r="Q57" s="166"/>
      <c r="R57" s="166"/>
      <c r="S57" s="166"/>
      <c r="T57" s="166"/>
      <c r="U57" s="166"/>
      <c r="V57" s="170" t="s">
        <v>113</v>
      </c>
      <c r="W57" s="166"/>
      <c r="X57" s="172"/>
      <c r="Y57" s="173"/>
    </row>
    <row r="58" spans="1:25" ht="14.25" thickBot="1">
      <c r="A58" s="181"/>
      <c r="B58" s="27" t="s">
        <v>116</v>
      </c>
      <c r="C58" s="169"/>
      <c r="D58" s="171"/>
      <c r="E58" s="184"/>
      <c r="F58" s="171"/>
      <c r="G58" s="169"/>
      <c r="H58" s="167"/>
      <c r="I58" s="169"/>
      <c r="J58" s="167"/>
      <c r="K58" s="167"/>
      <c r="L58" s="167"/>
      <c r="M58" s="167"/>
      <c r="N58" s="167"/>
      <c r="O58" s="169"/>
      <c r="P58" s="169"/>
      <c r="Q58" s="167"/>
      <c r="R58" s="167"/>
      <c r="S58" s="167"/>
      <c r="T58" s="167"/>
      <c r="U58" s="167"/>
      <c r="V58" s="171"/>
      <c r="W58" s="167"/>
      <c r="X58" s="174"/>
      <c r="Y58" s="175"/>
    </row>
    <row r="59" spans="1:25" ht="14.25" thickBot="1">
      <c r="A59" s="181"/>
      <c r="B59" s="27" t="s">
        <v>120</v>
      </c>
      <c r="C59" s="16">
        <v>2</v>
      </c>
      <c r="D59" s="29" t="s">
        <v>64</v>
      </c>
      <c r="E59" s="29" t="s">
        <v>117</v>
      </c>
      <c r="F59" s="29" t="s">
        <v>49</v>
      </c>
      <c r="G59" s="11">
        <v>22.5</v>
      </c>
      <c r="H59" s="15"/>
      <c r="I59" s="16">
        <v>22.5</v>
      </c>
      <c r="J59" s="15"/>
      <c r="K59" s="15"/>
      <c r="L59" s="15"/>
      <c r="M59" s="15"/>
      <c r="N59" s="15"/>
      <c r="O59" s="11">
        <v>22.5</v>
      </c>
      <c r="P59" s="15"/>
      <c r="Q59" s="15"/>
      <c r="R59" s="15"/>
      <c r="S59" s="15"/>
      <c r="T59" s="15"/>
      <c r="U59" s="15"/>
      <c r="V59" s="30" t="s">
        <v>113</v>
      </c>
      <c r="W59" s="15"/>
      <c r="X59" s="162"/>
      <c r="Y59" s="163"/>
    </row>
    <row r="60" spans="1:25" ht="14.25" thickBot="1">
      <c r="A60" s="181"/>
      <c r="B60" s="27" t="s">
        <v>121</v>
      </c>
      <c r="C60" s="16">
        <v>2</v>
      </c>
      <c r="D60" s="30" t="s">
        <v>64</v>
      </c>
      <c r="E60" s="29" t="s">
        <v>112</v>
      </c>
      <c r="F60" s="30" t="s">
        <v>49</v>
      </c>
      <c r="G60" s="11">
        <v>22.5</v>
      </c>
      <c r="H60" s="15"/>
      <c r="I60" s="16">
        <v>22.5</v>
      </c>
      <c r="J60" s="15"/>
      <c r="K60" s="15"/>
      <c r="L60" s="15"/>
      <c r="M60" s="15"/>
      <c r="N60" s="15"/>
      <c r="O60" s="11">
        <v>22.5</v>
      </c>
      <c r="P60" s="15"/>
      <c r="Q60" s="15"/>
      <c r="R60" s="15"/>
      <c r="S60" s="15"/>
      <c r="T60" s="15"/>
      <c r="U60" s="15"/>
      <c r="V60" s="30" t="s">
        <v>113</v>
      </c>
      <c r="W60" s="15"/>
      <c r="X60" s="162"/>
      <c r="Y60" s="163"/>
    </row>
    <row r="61" spans="1:25" ht="14.25" thickBot="1">
      <c r="A61" s="181"/>
      <c r="B61" s="27" t="s">
        <v>122</v>
      </c>
      <c r="C61" s="16">
        <v>2</v>
      </c>
      <c r="D61" s="29" t="s">
        <v>64</v>
      </c>
      <c r="E61" s="29" t="s">
        <v>117</v>
      </c>
      <c r="F61" s="29" t="s">
        <v>49</v>
      </c>
      <c r="G61" s="11">
        <v>22.5</v>
      </c>
      <c r="H61" s="15"/>
      <c r="I61" s="16">
        <v>22.5</v>
      </c>
      <c r="J61" s="15"/>
      <c r="K61" s="15"/>
      <c r="L61" s="15"/>
      <c r="M61" s="15"/>
      <c r="N61" s="15"/>
      <c r="O61" s="11">
        <v>22.5</v>
      </c>
      <c r="P61" s="15"/>
      <c r="Q61" s="15"/>
      <c r="R61" s="15"/>
      <c r="S61" s="15"/>
      <c r="T61" s="15"/>
      <c r="U61" s="15"/>
      <c r="V61" s="30" t="s">
        <v>113</v>
      </c>
      <c r="W61" s="15"/>
      <c r="X61" s="162"/>
      <c r="Y61" s="163"/>
    </row>
    <row r="62" spans="1:25" ht="21.75" thickBot="1">
      <c r="A62" s="181"/>
      <c r="B62" s="27" t="s">
        <v>123</v>
      </c>
      <c r="C62" s="16">
        <v>2</v>
      </c>
      <c r="D62" s="29" t="s">
        <v>64</v>
      </c>
      <c r="E62" s="29" t="s">
        <v>112</v>
      </c>
      <c r="F62" s="29" t="s">
        <v>49</v>
      </c>
      <c r="G62" s="11">
        <v>22.5</v>
      </c>
      <c r="H62" s="15"/>
      <c r="I62" s="16">
        <v>22.5</v>
      </c>
      <c r="J62" s="15"/>
      <c r="K62" s="15"/>
      <c r="L62" s="15"/>
      <c r="M62" s="15"/>
      <c r="N62" s="15"/>
      <c r="O62" s="11">
        <v>22.5</v>
      </c>
      <c r="P62" s="15"/>
      <c r="Q62" s="15"/>
      <c r="R62" s="15"/>
      <c r="S62" s="15"/>
      <c r="T62" s="15"/>
      <c r="U62" s="15"/>
      <c r="V62" s="30" t="s">
        <v>113</v>
      </c>
      <c r="W62" s="15"/>
      <c r="X62" s="162"/>
      <c r="Y62" s="163"/>
    </row>
    <row r="63" spans="1:25" ht="21.75" thickBot="1">
      <c r="A63" s="181"/>
      <c r="B63" s="27" t="s">
        <v>124</v>
      </c>
      <c r="C63" s="16">
        <v>2</v>
      </c>
      <c r="D63" s="29" t="s">
        <v>64</v>
      </c>
      <c r="E63" s="29" t="s">
        <v>117</v>
      </c>
      <c r="F63" s="29" t="s">
        <v>49</v>
      </c>
      <c r="G63" s="11">
        <v>22.5</v>
      </c>
      <c r="H63" s="15"/>
      <c r="I63" s="16">
        <v>22.5</v>
      </c>
      <c r="J63" s="15"/>
      <c r="K63" s="15"/>
      <c r="L63" s="15"/>
      <c r="M63" s="15"/>
      <c r="N63" s="15"/>
      <c r="O63" s="11">
        <v>22.5</v>
      </c>
      <c r="P63" s="15"/>
      <c r="Q63" s="15"/>
      <c r="R63" s="15"/>
      <c r="S63" s="15"/>
      <c r="T63" s="15"/>
      <c r="U63" s="15"/>
      <c r="V63" s="30" t="s">
        <v>113</v>
      </c>
      <c r="W63" s="15"/>
      <c r="X63" s="162"/>
      <c r="Y63" s="163"/>
    </row>
    <row r="64" spans="1:25" ht="14.25" thickBot="1">
      <c r="A64" s="181"/>
      <c r="B64" s="27" t="s">
        <v>125</v>
      </c>
      <c r="C64" s="28">
        <v>2</v>
      </c>
      <c r="D64" s="29" t="s">
        <v>64</v>
      </c>
      <c r="E64" s="29" t="s">
        <v>117</v>
      </c>
      <c r="F64" s="29" t="s">
        <v>49</v>
      </c>
      <c r="G64" s="11">
        <v>22.5</v>
      </c>
      <c r="H64" s="12"/>
      <c r="I64" s="11"/>
      <c r="J64" s="12"/>
      <c r="K64" s="11">
        <v>22.5</v>
      </c>
      <c r="L64" s="12"/>
      <c r="M64" s="12"/>
      <c r="N64" s="11">
        <v>22.5</v>
      </c>
      <c r="O64" s="11">
        <v>22.5</v>
      </c>
      <c r="P64" s="11"/>
      <c r="Q64" s="12"/>
      <c r="R64" s="12"/>
      <c r="S64" s="11"/>
      <c r="T64" s="12"/>
      <c r="U64" s="11"/>
      <c r="V64" s="12"/>
      <c r="W64" s="11" t="s">
        <v>113</v>
      </c>
      <c r="X64" s="160"/>
      <c r="Y64" s="161"/>
    </row>
    <row r="65" spans="1:25" ht="14.25" thickBot="1">
      <c r="A65" s="181"/>
      <c r="B65" s="27" t="s">
        <v>19</v>
      </c>
      <c r="C65" s="28">
        <v>2</v>
      </c>
      <c r="D65" s="29" t="s">
        <v>64</v>
      </c>
      <c r="E65" s="29" t="s">
        <v>117</v>
      </c>
      <c r="F65" s="29" t="s">
        <v>49</v>
      </c>
      <c r="G65" s="11">
        <v>22.5</v>
      </c>
      <c r="H65" s="12"/>
      <c r="I65" s="11"/>
      <c r="J65" s="12"/>
      <c r="K65" s="12">
        <v>22.5</v>
      </c>
      <c r="L65" s="12"/>
      <c r="M65" s="12"/>
      <c r="N65" s="11">
        <v>22.5</v>
      </c>
      <c r="O65" s="11">
        <v>22.5</v>
      </c>
      <c r="P65" s="11"/>
      <c r="Q65" s="12"/>
      <c r="R65" s="12"/>
      <c r="S65" s="11"/>
      <c r="T65" s="12"/>
      <c r="U65" s="11"/>
      <c r="V65" s="12"/>
      <c r="W65" s="11" t="s">
        <v>113</v>
      </c>
      <c r="X65" s="160"/>
      <c r="Y65" s="161"/>
    </row>
    <row r="66" spans="1:25" ht="21.75" thickBot="1">
      <c r="A66" s="181"/>
      <c r="B66" s="27" t="s">
        <v>126</v>
      </c>
      <c r="C66" s="28">
        <v>1</v>
      </c>
      <c r="D66" s="29" t="s">
        <v>64</v>
      </c>
      <c r="E66" s="29" t="s">
        <v>117</v>
      </c>
      <c r="F66" s="29" t="s">
        <v>50</v>
      </c>
      <c r="G66" s="11">
        <v>22.5</v>
      </c>
      <c r="H66" s="12"/>
      <c r="I66" s="11"/>
      <c r="J66" s="12"/>
      <c r="K66" s="11">
        <v>22.5</v>
      </c>
      <c r="L66" s="12"/>
      <c r="M66" s="12"/>
      <c r="N66" s="11">
        <v>22.5</v>
      </c>
      <c r="O66" s="11"/>
      <c r="P66" s="11">
        <v>22.5</v>
      </c>
      <c r="Q66" s="12"/>
      <c r="R66" s="12"/>
      <c r="S66" s="11"/>
      <c r="T66" s="12"/>
      <c r="U66" s="11"/>
      <c r="V66" s="12"/>
      <c r="W66" s="11" t="s">
        <v>113</v>
      </c>
      <c r="X66" s="160"/>
      <c r="Y66" s="161"/>
    </row>
    <row r="67" spans="1:25" ht="14.25" thickBot="1">
      <c r="A67" s="181"/>
      <c r="B67" s="27" t="s">
        <v>15</v>
      </c>
      <c r="C67" s="16">
        <v>2</v>
      </c>
      <c r="D67" s="30" t="s">
        <v>64</v>
      </c>
      <c r="E67" s="30" t="s">
        <v>127</v>
      </c>
      <c r="F67" s="30" t="s">
        <v>49</v>
      </c>
      <c r="G67" s="11">
        <v>22.5</v>
      </c>
      <c r="H67" s="15"/>
      <c r="I67" s="16">
        <v>22.5</v>
      </c>
      <c r="J67" s="18"/>
      <c r="K67" s="15"/>
      <c r="L67" s="15"/>
      <c r="M67" s="15"/>
      <c r="N67" s="15"/>
      <c r="O67" s="16">
        <v>22.5</v>
      </c>
      <c r="P67" s="15"/>
      <c r="Q67" s="15"/>
      <c r="R67" s="15"/>
      <c r="S67" s="15"/>
      <c r="T67" s="15"/>
      <c r="U67" s="15"/>
      <c r="V67" s="30" t="s">
        <v>113</v>
      </c>
      <c r="W67" s="15"/>
      <c r="X67" s="162"/>
      <c r="Y67" s="163"/>
    </row>
    <row r="68" spans="1:25" ht="21.75" thickBot="1">
      <c r="A68" s="181"/>
      <c r="B68" s="27" t="s">
        <v>17</v>
      </c>
      <c r="C68" s="16">
        <v>1</v>
      </c>
      <c r="D68" s="30" t="s">
        <v>64</v>
      </c>
      <c r="E68" s="30" t="s">
        <v>127</v>
      </c>
      <c r="F68" s="30" t="s">
        <v>51</v>
      </c>
      <c r="G68" s="16">
        <v>33.799999999999997</v>
      </c>
      <c r="H68" s="15"/>
      <c r="I68" s="16" t="s">
        <v>128</v>
      </c>
      <c r="J68" s="20"/>
      <c r="K68" s="15"/>
      <c r="L68" s="15"/>
      <c r="M68" s="15"/>
      <c r="N68" s="15"/>
      <c r="O68" s="15"/>
      <c r="P68" s="15"/>
      <c r="Q68" s="16">
        <v>33.799999999999997</v>
      </c>
      <c r="R68" s="15"/>
      <c r="S68" s="15"/>
      <c r="T68" s="15"/>
      <c r="U68" s="15"/>
      <c r="V68" s="15"/>
      <c r="W68" s="15"/>
      <c r="X68" s="164" t="s">
        <v>113</v>
      </c>
      <c r="Y68" s="165"/>
    </row>
    <row r="69" spans="1:25" ht="14.25" thickBot="1">
      <c r="A69" s="181"/>
      <c r="B69" s="27" t="s">
        <v>129</v>
      </c>
      <c r="C69" s="28">
        <v>2</v>
      </c>
      <c r="D69" s="29" t="s">
        <v>64</v>
      </c>
      <c r="E69" s="30" t="s">
        <v>127</v>
      </c>
      <c r="F69" s="29" t="s">
        <v>49</v>
      </c>
      <c r="G69" s="11">
        <v>22.5</v>
      </c>
      <c r="H69" s="12"/>
      <c r="I69" s="11"/>
      <c r="J69" s="12"/>
      <c r="K69" s="12">
        <v>22.5</v>
      </c>
      <c r="L69" s="12"/>
      <c r="M69" s="12"/>
      <c r="N69" s="16">
        <v>22.5</v>
      </c>
      <c r="O69" s="11">
        <v>22.5</v>
      </c>
      <c r="P69" s="11"/>
      <c r="Q69" s="12"/>
      <c r="R69" s="12"/>
      <c r="S69" s="15"/>
      <c r="T69" s="12"/>
      <c r="U69" s="11"/>
      <c r="V69" s="12"/>
      <c r="W69" s="11" t="s">
        <v>113</v>
      </c>
      <c r="X69" s="160"/>
      <c r="Y69" s="161"/>
    </row>
    <row r="70" spans="1:25" ht="14.25" thickBot="1">
      <c r="A70" s="181"/>
      <c r="B70" s="27" t="s">
        <v>130</v>
      </c>
      <c r="C70" s="28">
        <v>2</v>
      </c>
      <c r="D70" s="29" t="s">
        <v>64</v>
      </c>
      <c r="E70" s="30" t="s">
        <v>127</v>
      </c>
      <c r="F70" s="29" t="s">
        <v>49</v>
      </c>
      <c r="G70" s="11">
        <v>22.5</v>
      </c>
      <c r="H70" s="12"/>
      <c r="I70" s="11"/>
      <c r="J70" s="12"/>
      <c r="K70" s="12">
        <v>22.5</v>
      </c>
      <c r="L70" s="12"/>
      <c r="M70" s="12"/>
      <c r="N70" s="12">
        <v>22.5</v>
      </c>
      <c r="O70" s="11">
        <v>22.5</v>
      </c>
      <c r="P70" s="11"/>
      <c r="Q70" s="12"/>
      <c r="R70" s="12"/>
      <c r="S70" s="11"/>
      <c r="T70" s="12"/>
      <c r="U70" s="11"/>
      <c r="V70" s="12"/>
      <c r="W70" s="11" t="s">
        <v>113</v>
      </c>
      <c r="X70" s="160"/>
      <c r="Y70" s="161"/>
    </row>
    <row r="71" spans="1:25" ht="14.25" thickBot="1">
      <c r="A71" s="181"/>
      <c r="B71" s="32" t="s">
        <v>131</v>
      </c>
      <c r="C71" s="28">
        <v>2</v>
      </c>
      <c r="D71" s="29" t="s">
        <v>64</v>
      </c>
      <c r="E71" s="30" t="s">
        <v>127</v>
      </c>
      <c r="F71" s="29" t="s">
        <v>49</v>
      </c>
      <c r="G71" s="11">
        <v>22.5</v>
      </c>
      <c r="H71" s="15"/>
      <c r="I71" s="15"/>
      <c r="J71" s="15"/>
      <c r="K71" s="11">
        <v>22.5</v>
      </c>
      <c r="L71" s="15"/>
      <c r="M71" s="15"/>
      <c r="N71" s="16">
        <v>22.5</v>
      </c>
      <c r="O71" s="11">
        <v>22.5</v>
      </c>
      <c r="P71" s="15"/>
      <c r="Q71" s="15"/>
      <c r="R71" s="15"/>
      <c r="S71" s="15"/>
      <c r="T71" s="15"/>
      <c r="U71" s="15"/>
      <c r="V71" s="15"/>
      <c r="W71" s="11" t="s">
        <v>113</v>
      </c>
      <c r="X71" s="162"/>
      <c r="Y71" s="163"/>
    </row>
    <row r="72" spans="1:25" ht="14.25" thickBot="1">
      <c r="A72" s="181"/>
      <c r="B72" s="27" t="s">
        <v>132</v>
      </c>
      <c r="C72" s="28">
        <v>2</v>
      </c>
      <c r="D72" s="29" t="s">
        <v>64</v>
      </c>
      <c r="E72" s="30" t="s">
        <v>127</v>
      </c>
      <c r="F72" s="29" t="s">
        <v>49</v>
      </c>
      <c r="G72" s="11">
        <v>22.5</v>
      </c>
      <c r="H72" s="12"/>
      <c r="I72" s="11"/>
      <c r="J72" s="12"/>
      <c r="K72" s="12">
        <v>22.5</v>
      </c>
      <c r="L72" s="12"/>
      <c r="M72" s="12"/>
      <c r="N72" s="16">
        <v>22.5</v>
      </c>
      <c r="O72" s="11">
        <v>22.5</v>
      </c>
      <c r="P72" s="11"/>
      <c r="Q72" s="12"/>
      <c r="R72" s="12"/>
      <c r="S72" s="11"/>
      <c r="T72" s="12"/>
      <c r="U72" s="11"/>
      <c r="V72" s="12"/>
      <c r="W72" s="11" t="s">
        <v>113</v>
      </c>
      <c r="X72" s="160"/>
      <c r="Y72" s="161"/>
    </row>
    <row r="73" spans="1:25" ht="14.25" thickBot="1">
      <c r="A73" s="181"/>
      <c r="B73" s="27" t="s">
        <v>133</v>
      </c>
      <c r="C73" s="28">
        <v>2</v>
      </c>
      <c r="D73" s="29" t="s">
        <v>64</v>
      </c>
      <c r="E73" s="30" t="s">
        <v>127</v>
      </c>
      <c r="F73" s="29" t="s">
        <v>49</v>
      </c>
      <c r="G73" s="11">
        <v>22.5</v>
      </c>
      <c r="H73" s="12"/>
      <c r="I73" s="11"/>
      <c r="J73" s="12"/>
      <c r="K73" s="11">
        <v>22.5</v>
      </c>
      <c r="L73" s="12"/>
      <c r="M73" s="12"/>
      <c r="N73" s="16">
        <v>22.5</v>
      </c>
      <c r="O73" s="11">
        <v>22.5</v>
      </c>
      <c r="P73" s="11"/>
      <c r="Q73" s="12"/>
      <c r="R73" s="12"/>
      <c r="S73" s="11"/>
      <c r="T73" s="12"/>
      <c r="U73" s="11"/>
      <c r="V73" s="12"/>
      <c r="W73" s="11" t="s">
        <v>113</v>
      </c>
      <c r="X73" s="160"/>
      <c r="Y73" s="161"/>
    </row>
    <row r="74" spans="1:25" ht="21.75" thickBot="1">
      <c r="A74" s="181"/>
      <c r="B74" s="19" t="s">
        <v>134</v>
      </c>
      <c r="C74" s="28">
        <v>2</v>
      </c>
      <c r="D74" s="29" t="s">
        <v>64</v>
      </c>
      <c r="E74" s="30" t="s">
        <v>127</v>
      </c>
      <c r="F74" s="30" t="s">
        <v>118</v>
      </c>
      <c r="G74" s="11">
        <v>22.5</v>
      </c>
      <c r="H74" s="12"/>
      <c r="I74" s="16">
        <v>22.5</v>
      </c>
      <c r="J74" s="12"/>
      <c r="K74" s="12"/>
      <c r="L74" s="12"/>
      <c r="M74" s="12"/>
      <c r="N74" s="15"/>
      <c r="O74" s="11">
        <v>11.25</v>
      </c>
      <c r="P74" s="11">
        <v>11.25</v>
      </c>
      <c r="Q74" s="12"/>
      <c r="R74" s="12"/>
      <c r="S74" s="11"/>
      <c r="T74" s="12"/>
      <c r="U74" s="11"/>
      <c r="V74" s="12"/>
      <c r="W74" s="11"/>
      <c r="X74" s="160"/>
      <c r="Y74" s="161"/>
    </row>
    <row r="75" spans="1:25" ht="14.25" thickBot="1">
      <c r="A75" s="181"/>
      <c r="B75" s="19" t="s">
        <v>135</v>
      </c>
      <c r="C75" s="16">
        <v>1.5</v>
      </c>
      <c r="D75" s="30" t="s">
        <v>64</v>
      </c>
      <c r="E75" s="30" t="s">
        <v>127</v>
      </c>
      <c r="F75" s="30" t="s">
        <v>118</v>
      </c>
      <c r="G75" s="11">
        <v>22.5</v>
      </c>
      <c r="H75" s="15"/>
      <c r="I75" s="15"/>
      <c r="J75" s="16">
        <v>22.5</v>
      </c>
      <c r="K75" s="15"/>
      <c r="L75" s="15"/>
      <c r="M75" s="15"/>
      <c r="N75" s="16">
        <v>22.5</v>
      </c>
      <c r="O75" s="16">
        <v>11.25</v>
      </c>
      <c r="P75" s="16">
        <v>11.25</v>
      </c>
      <c r="Q75" s="15"/>
      <c r="R75" s="15"/>
      <c r="S75" s="15"/>
      <c r="T75" s="15"/>
      <c r="U75" s="15"/>
      <c r="V75" s="30" t="s">
        <v>113</v>
      </c>
      <c r="W75" s="15"/>
      <c r="X75" s="162"/>
      <c r="Y75" s="163"/>
    </row>
    <row r="76" spans="1:25" ht="14.25" thickBot="1">
      <c r="A76" s="181"/>
      <c r="B76" s="19" t="s">
        <v>136</v>
      </c>
      <c r="C76" s="16">
        <v>1.5</v>
      </c>
      <c r="D76" s="29" t="s">
        <v>64</v>
      </c>
      <c r="E76" s="30" t="s">
        <v>127</v>
      </c>
      <c r="F76" s="30" t="s">
        <v>118</v>
      </c>
      <c r="G76" s="11">
        <v>22.5</v>
      </c>
      <c r="H76" s="15"/>
      <c r="I76" s="15"/>
      <c r="J76" s="16">
        <v>22.5</v>
      </c>
      <c r="K76" s="15"/>
      <c r="L76" s="15"/>
      <c r="M76" s="15"/>
      <c r="N76" s="16">
        <v>22.5</v>
      </c>
      <c r="O76" s="16">
        <v>11.25</v>
      </c>
      <c r="P76" s="16">
        <v>11.25</v>
      </c>
      <c r="Q76" s="15"/>
      <c r="R76" s="15"/>
      <c r="S76" s="15"/>
      <c r="T76" s="15"/>
      <c r="U76" s="15"/>
      <c r="V76" s="30" t="s">
        <v>113</v>
      </c>
      <c r="W76" s="15"/>
      <c r="X76" s="162"/>
      <c r="Y76" s="163"/>
    </row>
    <row r="77" spans="1:25" ht="21.75" thickBot="1">
      <c r="A77" s="181"/>
      <c r="B77" s="19" t="s">
        <v>137</v>
      </c>
      <c r="C77" s="28">
        <v>1</v>
      </c>
      <c r="D77" s="29" t="s">
        <v>64</v>
      </c>
      <c r="E77" s="30" t="s">
        <v>127</v>
      </c>
      <c r="F77" s="29" t="s">
        <v>50</v>
      </c>
      <c r="G77" s="11">
        <v>22.5</v>
      </c>
      <c r="H77" s="12"/>
      <c r="I77" s="11"/>
      <c r="J77" s="12"/>
      <c r="K77" s="11">
        <v>22.5</v>
      </c>
      <c r="L77" s="12"/>
      <c r="M77" s="12"/>
      <c r="N77" s="11">
        <v>22.5</v>
      </c>
      <c r="O77" s="11"/>
      <c r="P77" s="11">
        <v>22.5</v>
      </c>
      <c r="Q77" s="12"/>
      <c r="R77" s="12"/>
      <c r="S77" s="11"/>
      <c r="T77" s="12"/>
      <c r="U77" s="11"/>
      <c r="V77" s="12"/>
      <c r="W77" s="11" t="s">
        <v>113</v>
      </c>
      <c r="X77" s="160"/>
      <c r="Y77" s="161"/>
    </row>
    <row r="78" spans="1:25" ht="21.75" thickBot="1">
      <c r="A78" s="181"/>
      <c r="B78" s="19" t="s">
        <v>20</v>
      </c>
      <c r="C78" s="16">
        <v>1</v>
      </c>
      <c r="D78" s="30" t="s">
        <v>64</v>
      </c>
      <c r="E78" s="30" t="s">
        <v>127</v>
      </c>
      <c r="F78" s="30" t="s">
        <v>76</v>
      </c>
      <c r="G78" s="16">
        <v>45</v>
      </c>
      <c r="H78" s="15"/>
      <c r="I78" s="15"/>
      <c r="J78" s="15"/>
      <c r="K78" s="16">
        <v>5</v>
      </c>
      <c r="L78" s="16">
        <v>40</v>
      </c>
      <c r="M78" s="15"/>
      <c r="N78" s="16">
        <v>45</v>
      </c>
      <c r="O78" s="15"/>
      <c r="P78" s="16">
        <v>45</v>
      </c>
      <c r="Q78" s="15"/>
      <c r="R78" s="15"/>
      <c r="S78" s="15"/>
      <c r="T78" s="15"/>
      <c r="U78" s="15"/>
      <c r="V78" s="15"/>
      <c r="W78" s="15"/>
      <c r="X78" s="164" t="s">
        <v>113</v>
      </c>
      <c r="Y78" s="165"/>
    </row>
    <row r="79" spans="1:25" ht="14.25" thickBot="1">
      <c r="A79" s="181"/>
      <c r="B79" s="19" t="s">
        <v>16</v>
      </c>
      <c r="C79" s="16">
        <v>2</v>
      </c>
      <c r="D79" s="30" t="s">
        <v>64</v>
      </c>
      <c r="E79" s="30" t="s">
        <v>138</v>
      </c>
      <c r="F79" s="30" t="s">
        <v>49</v>
      </c>
      <c r="G79" s="11">
        <v>22.5</v>
      </c>
      <c r="H79" s="15"/>
      <c r="I79" s="16">
        <v>22.5</v>
      </c>
      <c r="J79" s="18"/>
      <c r="K79" s="15"/>
      <c r="L79" s="15"/>
      <c r="M79" s="15"/>
      <c r="N79" s="22"/>
      <c r="O79" s="16">
        <v>22.5</v>
      </c>
      <c r="P79" s="15"/>
      <c r="Q79" s="15"/>
      <c r="R79" s="15"/>
      <c r="S79" s="15"/>
      <c r="T79" s="15"/>
      <c r="U79" s="15"/>
      <c r="V79" s="30" t="s">
        <v>113</v>
      </c>
      <c r="W79" s="15"/>
      <c r="X79" s="162"/>
      <c r="Y79" s="163"/>
    </row>
    <row r="80" spans="1:25" ht="14.25" thickBot="1">
      <c r="A80" s="181"/>
      <c r="B80" s="19" t="s">
        <v>139</v>
      </c>
      <c r="C80" s="28">
        <v>2</v>
      </c>
      <c r="D80" s="29" t="s">
        <v>64</v>
      </c>
      <c r="E80" s="30" t="s">
        <v>138</v>
      </c>
      <c r="F80" s="30" t="s">
        <v>118</v>
      </c>
      <c r="G80" s="11">
        <v>22.5</v>
      </c>
      <c r="H80" s="12"/>
      <c r="I80" s="11"/>
      <c r="J80" s="23"/>
      <c r="K80" s="12">
        <v>22.5</v>
      </c>
      <c r="L80" s="12"/>
      <c r="M80" s="12"/>
      <c r="N80" s="33">
        <v>22.5</v>
      </c>
      <c r="O80" s="11">
        <v>15</v>
      </c>
      <c r="P80" s="11">
        <v>7.5</v>
      </c>
      <c r="Q80" s="12"/>
      <c r="R80" s="12"/>
      <c r="S80" s="11"/>
      <c r="T80" s="12"/>
      <c r="U80" s="11"/>
      <c r="V80" s="12"/>
      <c r="W80" s="11" t="s">
        <v>113</v>
      </c>
      <c r="X80" s="160"/>
      <c r="Y80" s="161"/>
    </row>
    <row r="81" spans="1:25" ht="14.25" thickBot="1">
      <c r="A81" s="181"/>
      <c r="B81" s="19" t="s">
        <v>140</v>
      </c>
      <c r="C81" s="34">
        <v>2</v>
      </c>
      <c r="D81" s="5" t="s">
        <v>64</v>
      </c>
      <c r="E81" s="35" t="s">
        <v>138</v>
      </c>
      <c r="F81" s="5" t="s">
        <v>49</v>
      </c>
      <c r="G81" s="6">
        <v>22.5</v>
      </c>
      <c r="H81" s="36"/>
      <c r="I81" s="37"/>
      <c r="J81" s="5"/>
      <c r="K81" s="6">
        <v>22.5</v>
      </c>
      <c r="L81" s="5"/>
      <c r="M81" s="5"/>
      <c r="N81" s="38">
        <v>22.5</v>
      </c>
      <c r="O81" s="6">
        <v>22.5</v>
      </c>
      <c r="P81" s="6"/>
      <c r="Q81" s="5"/>
      <c r="R81" s="5"/>
      <c r="S81" s="6"/>
      <c r="T81" s="5"/>
      <c r="U81" s="6"/>
      <c r="V81" s="5"/>
      <c r="W81" s="6" t="s">
        <v>113</v>
      </c>
      <c r="X81" s="158"/>
      <c r="Y81" s="159"/>
    </row>
    <row r="82" spans="1:25" ht="14.25" thickBot="1">
      <c r="A82" s="181"/>
      <c r="B82" s="19" t="s">
        <v>141</v>
      </c>
      <c r="C82" s="34">
        <v>2</v>
      </c>
      <c r="D82" s="5" t="s">
        <v>64</v>
      </c>
      <c r="E82" s="35" t="s">
        <v>138</v>
      </c>
      <c r="F82" s="5" t="s">
        <v>49</v>
      </c>
      <c r="G82" s="6">
        <v>22.5</v>
      </c>
      <c r="H82" s="5"/>
      <c r="I82" s="6"/>
      <c r="J82" s="5"/>
      <c r="K82" s="6">
        <v>22.5</v>
      </c>
      <c r="L82" s="5"/>
      <c r="M82" s="5"/>
      <c r="N82" s="39">
        <v>22.5</v>
      </c>
      <c r="O82" s="6">
        <v>22.5</v>
      </c>
      <c r="P82" s="6"/>
      <c r="Q82" s="5"/>
      <c r="R82" s="5"/>
      <c r="S82" s="6"/>
      <c r="T82" s="5"/>
      <c r="U82" s="6"/>
      <c r="V82" s="5"/>
      <c r="W82" s="6" t="s">
        <v>113</v>
      </c>
      <c r="X82" s="158"/>
      <c r="Y82" s="159"/>
    </row>
    <row r="83" spans="1:25" ht="21.75" thickBot="1">
      <c r="A83" s="181"/>
      <c r="B83" s="19" t="s">
        <v>142</v>
      </c>
      <c r="C83" s="34">
        <v>2</v>
      </c>
      <c r="D83" s="5" t="s">
        <v>64</v>
      </c>
      <c r="E83" s="35" t="s">
        <v>138</v>
      </c>
      <c r="F83" s="35" t="s">
        <v>118</v>
      </c>
      <c r="G83" s="6">
        <v>22.5</v>
      </c>
      <c r="H83" s="5"/>
      <c r="I83" s="38">
        <v>22.5</v>
      </c>
      <c r="J83" s="5"/>
      <c r="K83" s="5"/>
      <c r="L83" s="5"/>
      <c r="M83" s="5"/>
      <c r="N83" s="35"/>
      <c r="O83" s="6">
        <v>11.25</v>
      </c>
      <c r="P83" s="6">
        <v>11.25</v>
      </c>
      <c r="Q83" s="5"/>
      <c r="R83" s="5"/>
      <c r="S83" s="6"/>
      <c r="T83" s="5"/>
      <c r="U83" s="6"/>
      <c r="V83" s="5"/>
      <c r="W83" s="6"/>
      <c r="X83" s="158"/>
      <c r="Y83" s="159"/>
    </row>
    <row r="84" spans="1:25" ht="14.25" thickBot="1">
      <c r="A84" s="181"/>
      <c r="B84" s="19" t="s">
        <v>21</v>
      </c>
      <c r="C84" s="34">
        <v>2</v>
      </c>
      <c r="D84" s="5" t="s">
        <v>64</v>
      </c>
      <c r="E84" s="35" t="s">
        <v>138</v>
      </c>
      <c r="F84" s="35" t="s">
        <v>118</v>
      </c>
      <c r="G84" s="6">
        <v>22.5</v>
      </c>
      <c r="H84" s="5"/>
      <c r="I84" s="6"/>
      <c r="J84" s="5"/>
      <c r="K84" s="6">
        <v>22.5</v>
      </c>
      <c r="L84" s="5"/>
      <c r="M84" s="5"/>
      <c r="N84" s="38">
        <v>22.5</v>
      </c>
      <c r="O84" s="6">
        <v>7.5</v>
      </c>
      <c r="P84" s="6">
        <v>15</v>
      </c>
      <c r="Q84" s="5"/>
      <c r="R84" s="5"/>
      <c r="S84" s="6"/>
      <c r="T84" s="5"/>
      <c r="U84" s="6"/>
      <c r="V84" s="5"/>
      <c r="W84" s="6" t="s">
        <v>113</v>
      </c>
      <c r="X84" s="158"/>
      <c r="Y84" s="159"/>
    </row>
    <row r="85" spans="1:25" ht="14.25" thickBot="1">
      <c r="A85" s="181"/>
      <c r="B85" s="19" t="s">
        <v>22</v>
      </c>
      <c r="C85" s="34">
        <v>2</v>
      </c>
      <c r="D85" s="5" t="s">
        <v>64</v>
      </c>
      <c r="E85" s="35" t="s">
        <v>138</v>
      </c>
      <c r="F85" s="5" t="s">
        <v>49</v>
      </c>
      <c r="G85" s="6">
        <v>22.5</v>
      </c>
      <c r="H85" s="5"/>
      <c r="I85" s="6"/>
      <c r="J85" s="5"/>
      <c r="K85" s="38">
        <v>22.5</v>
      </c>
      <c r="L85" s="5"/>
      <c r="M85" s="5"/>
      <c r="N85" s="38">
        <v>22.5</v>
      </c>
      <c r="O85" s="38">
        <v>22.5</v>
      </c>
      <c r="P85" s="6"/>
      <c r="Q85" s="5"/>
      <c r="R85" s="5"/>
      <c r="S85" s="6"/>
      <c r="T85" s="5"/>
      <c r="U85" s="6"/>
      <c r="V85" s="5"/>
      <c r="W85" s="6" t="s">
        <v>113</v>
      </c>
      <c r="X85" s="158"/>
      <c r="Y85" s="159"/>
    </row>
    <row r="86" spans="1:25" ht="14.25" thickBot="1">
      <c r="A86" s="181"/>
      <c r="B86" s="19" t="s">
        <v>24</v>
      </c>
      <c r="C86" s="34">
        <v>2</v>
      </c>
      <c r="D86" s="5" t="s">
        <v>64</v>
      </c>
      <c r="E86" s="35" t="s">
        <v>138</v>
      </c>
      <c r="F86" s="5" t="s">
        <v>49</v>
      </c>
      <c r="G86" s="6">
        <v>22.5</v>
      </c>
      <c r="H86" s="5"/>
      <c r="I86" s="6"/>
      <c r="J86" s="5"/>
      <c r="K86" s="6">
        <v>22.5</v>
      </c>
      <c r="L86" s="5"/>
      <c r="M86" s="5"/>
      <c r="N86" s="38">
        <v>22.5</v>
      </c>
      <c r="O86" s="6">
        <v>22.5</v>
      </c>
      <c r="P86" s="6"/>
      <c r="Q86" s="5"/>
      <c r="R86" s="5"/>
      <c r="S86" s="6"/>
      <c r="T86" s="5"/>
      <c r="U86" s="6"/>
      <c r="V86" s="5"/>
      <c r="W86" s="6" t="s">
        <v>113</v>
      </c>
      <c r="X86" s="158"/>
      <c r="Y86" s="159"/>
    </row>
    <row r="87" spans="1:25" ht="14.25" thickBot="1">
      <c r="A87" s="181"/>
      <c r="B87" s="19" t="s">
        <v>27</v>
      </c>
      <c r="C87" s="38">
        <v>2</v>
      </c>
      <c r="D87" s="5" t="s">
        <v>64</v>
      </c>
      <c r="E87" s="35" t="s">
        <v>138</v>
      </c>
      <c r="F87" s="35" t="s">
        <v>49</v>
      </c>
      <c r="G87" s="6">
        <v>22.5</v>
      </c>
      <c r="H87" s="35"/>
      <c r="I87" s="35"/>
      <c r="J87" s="35"/>
      <c r="K87" s="38">
        <v>22.5</v>
      </c>
      <c r="L87" s="35"/>
      <c r="M87" s="35"/>
      <c r="N87" s="38">
        <v>22.5</v>
      </c>
      <c r="O87" s="38">
        <v>22.5</v>
      </c>
      <c r="P87" s="35"/>
      <c r="Q87" s="35"/>
      <c r="R87" s="35"/>
      <c r="S87" s="35"/>
      <c r="T87" s="35"/>
      <c r="U87" s="35"/>
      <c r="V87" s="35"/>
      <c r="W87" s="35" t="s">
        <v>113</v>
      </c>
      <c r="X87" s="154"/>
      <c r="Y87" s="155"/>
    </row>
    <row r="88" spans="1:25" ht="14.25" thickBot="1">
      <c r="A88" s="181"/>
      <c r="B88" s="19" t="s">
        <v>143</v>
      </c>
      <c r="C88" s="38">
        <v>1.5</v>
      </c>
      <c r="D88" s="35" t="s">
        <v>72</v>
      </c>
      <c r="E88" s="35" t="s">
        <v>138</v>
      </c>
      <c r="F88" s="35" t="s">
        <v>118</v>
      </c>
      <c r="G88" s="6">
        <v>22.5</v>
      </c>
      <c r="H88" s="35"/>
      <c r="I88" s="35"/>
      <c r="J88" s="38">
        <v>22.5</v>
      </c>
      <c r="K88" s="35"/>
      <c r="L88" s="35"/>
      <c r="M88" s="35"/>
      <c r="N88" s="38">
        <v>22.5</v>
      </c>
      <c r="O88" s="38">
        <v>11.25</v>
      </c>
      <c r="P88" s="38">
        <v>11.25</v>
      </c>
      <c r="Q88" s="35"/>
      <c r="R88" s="35"/>
      <c r="S88" s="35"/>
      <c r="T88" s="35"/>
      <c r="U88" s="35"/>
      <c r="V88" s="35" t="s">
        <v>113</v>
      </c>
      <c r="W88" s="35" t="s">
        <v>113</v>
      </c>
      <c r="X88" s="154"/>
      <c r="Y88" s="155"/>
    </row>
    <row r="89" spans="1:25" ht="14.25" thickBot="1">
      <c r="A89" s="181"/>
      <c r="B89" s="19" t="s">
        <v>144</v>
      </c>
      <c r="C89" s="38">
        <v>1.5</v>
      </c>
      <c r="D89" s="35" t="s">
        <v>72</v>
      </c>
      <c r="E89" s="35" t="s">
        <v>138</v>
      </c>
      <c r="F89" s="35" t="s">
        <v>118</v>
      </c>
      <c r="G89" s="6">
        <v>22.5</v>
      </c>
      <c r="H89" s="35"/>
      <c r="I89" s="35"/>
      <c r="J89" s="38">
        <v>22.5</v>
      </c>
      <c r="K89" s="35"/>
      <c r="L89" s="35"/>
      <c r="M89" s="35"/>
      <c r="N89" s="38">
        <v>22.5</v>
      </c>
      <c r="O89" s="38">
        <v>11.25</v>
      </c>
      <c r="P89" s="38">
        <v>11.25</v>
      </c>
      <c r="Q89" s="35"/>
      <c r="R89" s="35"/>
      <c r="S89" s="35"/>
      <c r="T89" s="35"/>
      <c r="U89" s="35"/>
      <c r="V89" s="35" t="s">
        <v>113</v>
      </c>
      <c r="W89" s="35" t="s">
        <v>113</v>
      </c>
      <c r="X89" s="154"/>
      <c r="Y89" s="155"/>
    </row>
    <row r="90" spans="1:25" ht="14.25" thickBot="1">
      <c r="A90" s="181"/>
      <c r="B90" s="19" t="s">
        <v>26</v>
      </c>
      <c r="C90" s="38">
        <v>1</v>
      </c>
      <c r="D90" s="35" t="s">
        <v>64</v>
      </c>
      <c r="E90" s="35" t="s">
        <v>145</v>
      </c>
      <c r="F90" s="35" t="s">
        <v>76</v>
      </c>
      <c r="G90" s="38">
        <v>67.5</v>
      </c>
      <c r="H90" s="35"/>
      <c r="I90" s="35"/>
      <c r="J90" s="35"/>
      <c r="K90" s="38">
        <v>7.5</v>
      </c>
      <c r="L90" s="38">
        <v>60</v>
      </c>
      <c r="M90" s="35"/>
      <c r="N90" s="38">
        <v>67.5</v>
      </c>
      <c r="O90" s="38">
        <v>7.5</v>
      </c>
      <c r="P90" s="38">
        <v>60</v>
      </c>
      <c r="Q90" s="35"/>
      <c r="R90" s="35"/>
      <c r="S90" s="35"/>
      <c r="T90" s="35"/>
      <c r="U90" s="35"/>
      <c r="V90" s="35"/>
      <c r="W90" s="35"/>
      <c r="X90" s="154" t="s">
        <v>113</v>
      </c>
      <c r="Y90" s="155"/>
    </row>
    <row r="91" spans="1:25" ht="21.75" thickBot="1">
      <c r="A91" s="181"/>
      <c r="B91" s="19" t="s">
        <v>146</v>
      </c>
      <c r="C91" s="38">
        <v>1</v>
      </c>
      <c r="D91" s="5" t="s">
        <v>64</v>
      </c>
      <c r="E91" s="35" t="s">
        <v>145</v>
      </c>
      <c r="F91" s="35" t="s">
        <v>51</v>
      </c>
      <c r="G91" s="38">
        <v>45</v>
      </c>
      <c r="H91" s="35"/>
      <c r="I91" s="35"/>
      <c r="J91" s="35"/>
      <c r="K91" s="38">
        <v>5</v>
      </c>
      <c r="L91" s="38">
        <v>40</v>
      </c>
      <c r="M91" s="35"/>
      <c r="N91" s="38">
        <v>45</v>
      </c>
      <c r="O91" s="35"/>
      <c r="P91" s="35"/>
      <c r="Q91" s="38">
        <v>45</v>
      </c>
      <c r="R91" s="35"/>
      <c r="S91" s="35"/>
      <c r="T91" s="35"/>
      <c r="U91" s="35"/>
      <c r="V91" s="35"/>
      <c r="W91" s="35"/>
      <c r="X91" s="154" t="s">
        <v>113</v>
      </c>
      <c r="Y91" s="155"/>
    </row>
    <row r="92" spans="1:25" ht="14.25" thickBot="1">
      <c r="A92" s="181"/>
      <c r="B92" s="19" t="s">
        <v>25</v>
      </c>
      <c r="C92" s="38">
        <v>2</v>
      </c>
      <c r="D92" s="5" t="s">
        <v>64</v>
      </c>
      <c r="E92" s="35" t="s">
        <v>145</v>
      </c>
      <c r="F92" s="35" t="s">
        <v>49</v>
      </c>
      <c r="G92" s="6">
        <v>22.5</v>
      </c>
      <c r="H92" s="35"/>
      <c r="I92" s="35"/>
      <c r="J92" s="38">
        <v>22.5</v>
      </c>
      <c r="K92" s="35"/>
      <c r="L92" s="35"/>
      <c r="M92" s="35"/>
      <c r="N92" s="38">
        <v>22.5</v>
      </c>
      <c r="O92" s="38">
        <v>22.5</v>
      </c>
      <c r="P92" s="35"/>
      <c r="Q92" s="35"/>
      <c r="R92" s="35"/>
      <c r="S92" s="35"/>
      <c r="T92" s="35"/>
      <c r="U92" s="35"/>
      <c r="V92" s="35"/>
      <c r="W92" s="35" t="s">
        <v>113</v>
      </c>
      <c r="X92" s="154"/>
      <c r="Y92" s="155"/>
    </row>
    <row r="93" spans="1:25" ht="14.25" thickBot="1">
      <c r="A93" s="181"/>
      <c r="B93" s="19" t="s">
        <v>147</v>
      </c>
      <c r="C93" s="34">
        <v>2</v>
      </c>
      <c r="D93" s="5" t="s">
        <v>64</v>
      </c>
      <c r="E93" s="5" t="s">
        <v>145</v>
      </c>
      <c r="F93" s="5" t="s">
        <v>49</v>
      </c>
      <c r="G93" s="6">
        <v>22.5</v>
      </c>
      <c r="H93" s="5"/>
      <c r="I93" s="6"/>
      <c r="J93" s="39">
        <v>3</v>
      </c>
      <c r="K93" s="39">
        <v>19.5</v>
      </c>
      <c r="L93" s="5"/>
      <c r="M93" s="5"/>
      <c r="N93" s="38">
        <v>22.5</v>
      </c>
      <c r="O93" s="6">
        <v>22.5</v>
      </c>
      <c r="P93" s="6"/>
      <c r="Q93" s="5"/>
      <c r="R93" s="5"/>
      <c r="S93" s="6"/>
      <c r="T93" s="5"/>
      <c r="U93" s="6"/>
      <c r="V93" s="6" t="s">
        <v>148</v>
      </c>
      <c r="W93" s="6" t="s">
        <v>113</v>
      </c>
      <c r="X93" s="158"/>
      <c r="Y93" s="159"/>
    </row>
    <row r="94" spans="1:25" ht="14.25" thickBot="1">
      <c r="A94" s="181"/>
      <c r="B94" s="19" t="s">
        <v>28</v>
      </c>
      <c r="C94" s="38">
        <v>2</v>
      </c>
      <c r="D94" s="5" t="s">
        <v>64</v>
      </c>
      <c r="E94" s="35" t="s">
        <v>145</v>
      </c>
      <c r="F94" s="5" t="s">
        <v>49</v>
      </c>
      <c r="G94" s="6">
        <v>22.5</v>
      </c>
      <c r="H94" s="35"/>
      <c r="I94" s="35"/>
      <c r="J94" s="40"/>
      <c r="K94" s="6">
        <v>22.5</v>
      </c>
      <c r="L94" s="35"/>
      <c r="M94" s="35"/>
      <c r="N94" s="6">
        <v>22.5</v>
      </c>
      <c r="O94" s="38">
        <v>16.5</v>
      </c>
      <c r="P94" s="35"/>
      <c r="Q94" s="35"/>
      <c r="R94" s="38">
        <v>6</v>
      </c>
      <c r="S94" s="6" t="s">
        <v>113</v>
      </c>
      <c r="T94" s="6" t="s">
        <v>148</v>
      </c>
      <c r="U94" s="35"/>
      <c r="V94" s="35"/>
      <c r="W94" s="6" t="s">
        <v>113</v>
      </c>
      <c r="X94" s="154"/>
      <c r="Y94" s="155"/>
    </row>
    <row r="95" spans="1:25" ht="14.25" thickBot="1">
      <c r="A95" s="181"/>
      <c r="B95" s="19" t="s">
        <v>149</v>
      </c>
      <c r="C95" s="38">
        <v>2</v>
      </c>
      <c r="D95" s="35" t="s">
        <v>72</v>
      </c>
      <c r="E95" s="35" t="s">
        <v>145</v>
      </c>
      <c r="F95" s="5" t="s">
        <v>49</v>
      </c>
      <c r="G95" s="6">
        <v>22.5</v>
      </c>
      <c r="H95" s="35"/>
      <c r="I95" s="35"/>
      <c r="J95" s="41">
        <v>22.5</v>
      </c>
      <c r="K95" s="35"/>
      <c r="L95" s="35"/>
      <c r="M95" s="35"/>
      <c r="N95" s="38">
        <v>22.5</v>
      </c>
      <c r="O95" s="38">
        <v>22.5</v>
      </c>
      <c r="P95" s="35"/>
      <c r="Q95" s="35"/>
      <c r="R95" s="35"/>
      <c r="S95" s="35"/>
      <c r="T95" s="35"/>
      <c r="U95" s="35"/>
      <c r="V95" s="35" t="s">
        <v>113</v>
      </c>
      <c r="W95" s="35" t="s">
        <v>113</v>
      </c>
      <c r="X95" s="154"/>
      <c r="Y95" s="155"/>
    </row>
    <row r="96" spans="1:25" ht="14.25" thickBot="1">
      <c r="A96" s="181"/>
      <c r="B96" s="19" t="s">
        <v>150</v>
      </c>
      <c r="C96" s="38">
        <v>2</v>
      </c>
      <c r="D96" s="35" t="s">
        <v>72</v>
      </c>
      <c r="E96" s="35" t="s">
        <v>145</v>
      </c>
      <c r="F96" s="35" t="s">
        <v>49</v>
      </c>
      <c r="G96" s="6">
        <v>22.5</v>
      </c>
      <c r="H96" s="35"/>
      <c r="I96" s="35"/>
      <c r="J96" s="42"/>
      <c r="K96" s="38">
        <v>22.5</v>
      </c>
      <c r="L96" s="35"/>
      <c r="M96" s="35"/>
      <c r="N96" s="38">
        <v>22.5</v>
      </c>
      <c r="O96" s="38">
        <v>22.5</v>
      </c>
      <c r="P96" s="35"/>
      <c r="Q96" s="35"/>
      <c r="R96" s="35"/>
      <c r="S96" s="35"/>
      <c r="T96" s="35"/>
      <c r="U96" s="35"/>
      <c r="V96" s="35"/>
      <c r="W96" s="35" t="s">
        <v>113</v>
      </c>
      <c r="X96" s="154"/>
      <c r="Y96" s="155"/>
    </row>
    <row r="97" spans="1:25" ht="21.75" thickBot="1">
      <c r="A97" s="181"/>
      <c r="B97" s="19" t="s">
        <v>151</v>
      </c>
      <c r="C97" s="38">
        <v>1</v>
      </c>
      <c r="D97" s="35" t="s">
        <v>72</v>
      </c>
      <c r="E97" s="38">
        <v>3</v>
      </c>
      <c r="F97" s="35" t="s">
        <v>152</v>
      </c>
      <c r="G97" s="38">
        <v>50</v>
      </c>
      <c r="H97" s="35"/>
      <c r="I97" s="35"/>
      <c r="J97" s="35"/>
      <c r="K97" s="35"/>
      <c r="L97" s="38">
        <v>45</v>
      </c>
      <c r="M97" s="38">
        <v>5</v>
      </c>
      <c r="N97" s="38">
        <v>50</v>
      </c>
      <c r="O97" s="38">
        <v>5</v>
      </c>
      <c r="P97" s="38">
        <v>40</v>
      </c>
      <c r="Q97" s="35"/>
      <c r="R97" s="38">
        <v>5</v>
      </c>
      <c r="S97" s="35"/>
      <c r="T97" s="35"/>
      <c r="U97" s="35"/>
      <c r="V97" s="35"/>
      <c r="W97" s="35"/>
      <c r="X97" s="156" t="s">
        <v>113</v>
      </c>
      <c r="Y97" s="157"/>
    </row>
    <row r="98" spans="1:25" ht="14.25" thickBot="1">
      <c r="A98" s="181"/>
      <c r="B98" s="19" t="s">
        <v>153</v>
      </c>
      <c r="C98" s="34">
        <v>2</v>
      </c>
      <c r="D98" s="5" t="s">
        <v>72</v>
      </c>
      <c r="E98" s="5" t="s">
        <v>145</v>
      </c>
      <c r="F98" s="5" t="s">
        <v>49</v>
      </c>
      <c r="G98" s="6">
        <v>22.5</v>
      </c>
      <c r="H98" s="5"/>
      <c r="I98" s="6"/>
      <c r="J98" s="5"/>
      <c r="K98" s="39">
        <v>22.5</v>
      </c>
      <c r="L98" s="5"/>
      <c r="M98" s="5"/>
      <c r="N98" s="38">
        <v>22.5</v>
      </c>
      <c r="O98" s="6">
        <v>22.5</v>
      </c>
      <c r="P98" s="6"/>
      <c r="Q98" s="5"/>
      <c r="R98" s="5"/>
      <c r="S98" s="6"/>
      <c r="T98" s="5"/>
      <c r="U98" s="6"/>
      <c r="V98" s="5"/>
      <c r="W98" s="6" t="s">
        <v>113</v>
      </c>
      <c r="X98" s="158"/>
      <c r="Y98" s="159"/>
    </row>
    <row r="99" spans="1:25" ht="14.25" thickBot="1">
      <c r="A99" s="181"/>
      <c r="B99" s="19" t="s">
        <v>154</v>
      </c>
      <c r="C99" s="34">
        <v>2</v>
      </c>
      <c r="D99" s="35" t="s">
        <v>72</v>
      </c>
      <c r="E99" s="35" t="s">
        <v>145</v>
      </c>
      <c r="F99" s="5" t="s">
        <v>49</v>
      </c>
      <c r="G99" s="6">
        <v>22.5</v>
      </c>
      <c r="H99" s="5"/>
      <c r="I99" s="6"/>
      <c r="J99" s="5"/>
      <c r="K99" s="39">
        <v>22.5</v>
      </c>
      <c r="L99" s="5"/>
      <c r="M99" s="5"/>
      <c r="N99" s="39">
        <v>22.5</v>
      </c>
      <c r="O99" s="39">
        <v>22.5</v>
      </c>
      <c r="P99" s="6"/>
      <c r="Q99" s="5"/>
      <c r="R99" s="5"/>
      <c r="S99" s="6"/>
      <c r="T99" s="5"/>
      <c r="U99" s="6"/>
      <c r="V99" s="5"/>
      <c r="W99" s="6" t="s">
        <v>113</v>
      </c>
      <c r="X99" s="158"/>
      <c r="Y99" s="159"/>
    </row>
    <row r="100" spans="1:25" ht="14.25" thickBot="1">
      <c r="A100" s="181"/>
      <c r="B100" s="21" t="s">
        <v>155</v>
      </c>
      <c r="C100" s="34">
        <v>2</v>
      </c>
      <c r="D100" s="35" t="s">
        <v>72</v>
      </c>
      <c r="E100" s="35" t="s">
        <v>145</v>
      </c>
      <c r="F100" s="5" t="s">
        <v>49</v>
      </c>
      <c r="G100" s="6">
        <v>22.5</v>
      </c>
      <c r="H100" s="35"/>
      <c r="I100" s="35"/>
      <c r="J100" s="40"/>
      <c r="K100" s="39">
        <v>22.5</v>
      </c>
      <c r="L100" s="35"/>
      <c r="M100" s="35"/>
      <c r="N100" s="39">
        <v>22.5</v>
      </c>
      <c r="O100" s="39">
        <v>22.5</v>
      </c>
      <c r="P100" s="35"/>
      <c r="Q100" s="35"/>
      <c r="R100" s="35"/>
      <c r="S100" s="35"/>
      <c r="T100" s="35"/>
      <c r="U100" s="35"/>
      <c r="V100" s="35"/>
      <c r="W100" s="6" t="s">
        <v>113</v>
      </c>
      <c r="X100" s="154"/>
      <c r="Y100" s="155"/>
    </row>
    <row r="101" spans="1:25" ht="14.25" thickBot="1">
      <c r="A101" s="181"/>
      <c r="B101" s="19" t="s">
        <v>156</v>
      </c>
      <c r="C101" s="34">
        <v>2</v>
      </c>
      <c r="D101" s="5" t="s">
        <v>72</v>
      </c>
      <c r="E101" s="35" t="s">
        <v>145</v>
      </c>
      <c r="F101" s="5" t="s">
        <v>49</v>
      </c>
      <c r="G101" s="6">
        <v>22.5</v>
      </c>
      <c r="H101" s="5"/>
      <c r="I101" s="6"/>
      <c r="J101" s="43">
        <v>3</v>
      </c>
      <c r="K101" s="39">
        <v>19.5</v>
      </c>
      <c r="L101" s="5"/>
      <c r="M101" s="5"/>
      <c r="N101" s="38">
        <v>22.5</v>
      </c>
      <c r="O101" s="6">
        <v>22.5</v>
      </c>
      <c r="P101" s="6"/>
      <c r="Q101" s="5"/>
      <c r="R101" s="5"/>
      <c r="S101" s="6"/>
      <c r="T101" s="5"/>
      <c r="U101" s="6"/>
      <c r="V101" s="6" t="s">
        <v>148</v>
      </c>
      <c r="W101" s="6" t="s">
        <v>113</v>
      </c>
      <c r="X101" s="158"/>
      <c r="Y101" s="159"/>
    </row>
    <row r="102" spans="1:25" ht="14.25" thickBot="1">
      <c r="A102" s="181"/>
      <c r="B102" s="21" t="s">
        <v>157</v>
      </c>
      <c r="C102" s="34">
        <v>2</v>
      </c>
      <c r="D102" s="35" t="s">
        <v>72</v>
      </c>
      <c r="E102" s="35" t="s">
        <v>145</v>
      </c>
      <c r="F102" s="5" t="s">
        <v>49</v>
      </c>
      <c r="G102" s="6">
        <v>22.5</v>
      </c>
      <c r="H102" s="35"/>
      <c r="I102" s="35"/>
      <c r="J102" s="44"/>
      <c r="K102" s="38">
        <v>22.5</v>
      </c>
      <c r="L102" s="35"/>
      <c r="M102" s="35"/>
      <c r="N102" s="38">
        <v>22.5</v>
      </c>
      <c r="O102" s="38">
        <v>22.5</v>
      </c>
      <c r="P102" s="35"/>
      <c r="Q102" s="35"/>
      <c r="R102" s="35"/>
      <c r="S102" s="35"/>
      <c r="T102" s="35"/>
      <c r="U102" s="35"/>
      <c r="V102" s="35"/>
      <c r="W102" s="6" t="s">
        <v>113</v>
      </c>
      <c r="X102" s="154"/>
      <c r="Y102" s="155"/>
    </row>
    <row r="103" spans="1:25" ht="14.25" thickBot="1">
      <c r="A103" s="181"/>
      <c r="B103" s="21" t="s">
        <v>158</v>
      </c>
      <c r="C103" s="34">
        <v>2</v>
      </c>
      <c r="D103" s="35" t="s">
        <v>72</v>
      </c>
      <c r="E103" s="35" t="s">
        <v>145</v>
      </c>
      <c r="F103" s="5" t="s">
        <v>49</v>
      </c>
      <c r="G103" s="6">
        <v>22.5</v>
      </c>
      <c r="H103" s="35"/>
      <c r="I103" s="35"/>
      <c r="J103" s="40"/>
      <c r="K103" s="38">
        <v>22.5</v>
      </c>
      <c r="L103" s="35"/>
      <c r="M103" s="35"/>
      <c r="N103" s="38">
        <v>22.5</v>
      </c>
      <c r="O103" s="38">
        <v>22.5</v>
      </c>
      <c r="P103" s="35"/>
      <c r="Q103" s="35"/>
      <c r="R103" s="35"/>
      <c r="S103" s="35"/>
      <c r="T103" s="35"/>
      <c r="U103" s="35"/>
      <c r="V103" s="35"/>
      <c r="W103" s="6" t="s">
        <v>113</v>
      </c>
      <c r="X103" s="154"/>
      <c r="Y103" s="155"/>
    </row>
    <row r="104" spans="1:25" ht="14.25" thickBot="1">
      <c r="A104" s="181"/>
      <c r="B104" s="19" t="s">
        <v>29</v>
      </c>
      <c r="C104" s="38">
        <v>1</v>
      </c>
      <c r="D104" s="35" t="s">
        <v>64</v>
      </c>
      <c r="E104" s="35" t="s">
        <v>159</v>
      </c>
      <c r="F104" s="35" t="s">
        <v>76</v>
      </c>
      <c r="G104" s="38">
        <v>67.5</v>
      </c>
      <c r="H104" s="35"/>
      <c r="I104" s="35"/>
      <c r="J104" s="45"/>
      <c r="K104" s="38">
        <v>7.5</v>
      </c>
      <c r="L104" s="38">
        <v>60</v>
      </c>
      <c r="M104" s="35"/>
      <c r="N104" s="38">
        <v>67.5</v>
      </c>
      <c r="O104" s="38">
        <v>7.5</v>
      </c>
      <c r="P104" s="38">
        <v>60</v>
      </c>
      <c r="Q104" s="35"/>
      <c r="R104" s="35"/>
      <c r="S104" s="35"/>
      <c r="T104" s="35"/>
      <c r="U104" s="35"/>
      <c r="V104" s="35"/>
      <c r="W104" s="35"/>
      <c r="X104" s="154" t="s">
        <v>113</v>
      </c>
      <c r="Y104" s="155"/>
    </row>
    <row r="105" spans="1:25" ht="14.25" thickBot="1">
      <c r="A105" s="181"/>
      <c r="B105" s="19" t="s">
        <v>160</v>
      </c>
      <c r="C105" s="38">
        <v>1</v>
      </c>
      <c r="D105" s="35" t="s">
        <v>64</v>
      </c>
      <c r="E105" s="35" t="s">
        <v>159</v>
      </c>
      <c r="F105" s="35" t="s">
        <v>51</v>
      </c>
      <c r="G105" s="38">
        <v>45</v>
      </c>
      <c r="H105" s="35"/>
      <c r="I105" s="35"/>
      <c r="J105" s="35"/>
      <c r="K105" s="38">
        <v>5</v>
      </c>
      <c r="L105" s="38">
        <v>40</v>
      </c>
      <c r="M105" s="35"/>
      <c r="N105" s="38">
        <v>45</v>
      </c>
      <c r="O105" s="35"/>
      <c r="P105" s="35"/>
      <c r="Q105" s="38">
        <v>45</v>
      </c>
      <c r="R105" s="35"/>
      <c r="S105" s="35"/>
      <c r="T105" s="35"/>
      <c r="U105" s="35"/>
      <c r="V105" s="35"/>
      <c r="W105" s="35"/>
      <c r="X105" s="154" t="s">
        <v>113</v>
      </c>
      <c r="Y105" s="155"/>
    </row>
    <row r="106" spans="1:25" ht="14.25" thickBot="1">
      <c r="A106" s="181"/>
      <c r="B106" s="19" t="s">
        <v>30</v>
      </c>
      <c r="C106" s="38">
        <v>2</v>
      </c>
      <c r="D106" s="35" t="s">
        <v>64</v>
      </c>
      <c r="E106" s="35" t="s">
        <v>159</v>
      </c>
      <c r="F106" s="5" t="s">
        <v>118</v>
      </c>
      <c r="G106" s="6">
        <v>22.5</v>
      </c>
      <c r="H106" s="38" t="s">
        <v>161</v>
      </c>
      <c r="I106" s="35"/>
      <c r="J106" s="35"/>
      <c r="K106" s="6"/>
      <c r="L106" s="35"/>
      <c r="M106" s="35"/>
      <c r="N106" s="6"/>
      <c r="O106" s="6">
        <v>11.25</v>
      </c>
      <c r="P106" s="38">
        <v>11.25</v>
      </c>
      <c r="Q106" s="35"/>
      <c r="R106" s="35"/>
      <c r="S106" s="6"/>
      <c r="T106" s="6" t="s">
        <v>113</v>
      </c>
      <c r="U106" s="35"/>
      <c r="V106" s="35"/>
      <c r="W106" s="35"/>
      <c r="X106" s="154"/>
      <c r="Y106" s="155"/>
    </row>
    <row r="107" spans="1:25" ht="14.25" thickBot="1">
      <c r="A107" s="181"/>
      <c r="B107" s="19" t="s">
        <v>162</v>
      </c>
      <c r="C107" s="38">
        <v>1</v>
      </c>
      <c r="D107" s="5" t="s">
        <v>72</v>
      </c>
      <c r="E107" s="35" t="s">
        <v>159</v>
      </c>
      <c r="F107" s="35" t="s">
        <v>163</v>
      </c>
      <c r="G107" s="38">
        <v>45</v>
      </c>
      <c r="H107" s="35"/>
      <c r="I107" s="35"/>
      <c r="J107" s="35"/>
      <c r="K107" s="35"/>
      <c r="L107" s="38">
        <v>35</v>
      </c>
      <c r="M107" s="38">
        <v>10</v>
      </c>
      <c r="N107" s="38">
        <v>45</v>
      </c>
      <c r="O107" s="35"/>
      <c r="P107" s="35"/>
      <c r="Q107" s="38">
        <v>35</v>
      </c>
      <c r="R107" s="38">
        <v>10</v>
      </c>
      <c r="S107" s="6" t="s">
        <v>113</v>
      </c>
      <c r="T107" s="6" t="s">
        <v>148</v>
      </c>
      <c r="U107" s="6" t="s">
        <v>113</v>
      </c>
      <c r="V107" s="35" t="s">
        <v>148</v>
      </c>
      <c r="W107" s="6" t="s">
        <v>113</v>
      </c>
      <c r="X107" s="156" t="s">
        <v>148</v>
      </c>
      <c r="Y107" s="157"/>
    </row>
    <row r="108" spans="1:25" ht="14.25" thickBot="1">
      <c r="A108" s="181"/>
      <c r="B108" s="19" t="s">
        <v>164</v>
      </c>
      <c r="C108" s="34">
        <v>2</v>
      </c>
      <c r="D108" s="5" t="s">
        <v>72</v>
      </c>
      <c r="E108" s="5" t="s">
        <v>159</v>
      </c>
      <c r="F108" s="5" t="s">
        <v>49</v>
      </c>
      <c r="G108" s="6">
        <v>22.5</v>
      </c>
      <c r="H108" s="5"/>
      <c r="I108" s="6"/>
      <c r="J108" s="5"/>
      <c r="K108" s="6">
        <v>22.5</v>
      </c>
      <c r="L108" s="5"/>
      <c r="M108" s="5"/>
      <c r="N108" s="38">
        <v>22.5</v>
      </c>
      <c r="O108" s="6">
        <v>22.5</v>
      </c>
      <c r="P108" s="6"/>
      <c r="Q108" s="5"/>
      <c r="R108" s="5"/>
      <c r="S108" s="6"/>
      <c r="T108" s="5"/>
      <c r="U108" s="6"/>
      <c r="V108" s="35"/>
      <c r="W108" s="6" t="s">
        <v>113</v>
      </c>
      <c r="X108" s="158"/>
      <c r="Y108" s="159"/>
    </row>
    <row r="109" spans="1:25" ht="14.25" thickBot="1">
      <c r="A109" s="181"/>
      <c r="B109" s="19" t="s">
        <v>165</v>
      </c>
      <c r="C109" s="34">
        <v>2</v>
      </c>
      <c r="D109" s="5" t="s">
        <v>72</v>
      </c>
      <c r="E109" s="35" t="s">
        <v>159</v>
      </c>
      <c r="F109" s="35" t="s">
        <v>49</v>
      </c>
      <c r="G109" s="6">
        <v>22.5</v>
      </c>
      <c r="H109" s="35"/>
      <c r="I109" s="35"/>
      <c r="J109" s="35"/>
      <c r="K109" s="39">
        <v>22.5</v>
      </c>
      <c r="L109" s="35"/>
      <c r="M109" s="35"/>
      <c r="N109" s="38">
        <v>22.5</v>
      </c>
      <c r="O109" s="39">
        <v>22.5</v>
      </c>
      <c r="P109" s="35"/>
      <c r="Q109" s="35"/>
      <c r="R109" s="35"/>
      <c r="S109" s="35"/>
      <c r="T109" s="35"/>
      <c r="U109" s="35"/>
      <c r="V109" s="35"/>
      <c r="W109" s="6" t="s">
        <v>113</v>
      </c>
      <c r="X109" s="154"/>
      <c r="Y109" s="155"/>
    </row>
    <row r="110" spans="1:25" ht="14.25" thickBot="1">
      <c r="A110" s="181"/>
      <c r="B110" s="19" t="s">
        <v>166</v>
      </c>
      <c r="C110" s="34">
        <v>2</v>
      </c>
      <c r="D110" s="5" t="s">
        <v>72</v>
      </c>
      <c r="E110" s="35" t="s">
        <v>159</v>
      </c>
      <c r="F110" s="35" t="s">
        <v>49</v>
      </c>
      <c r="G110" s="6">
        <v>22.5</v>
      </c>
      <c r="H110" s="35"/>
      <c r="I110" s="35"/>
      <c r="J110" s="35"/>
      <c r="K110" s="39">
        <v>22.5</v>
      </c>
      <c r="L110" s="35"/>
      <c r="M110" s="35"/>
      <c r="N110" s="38">
        <v>22.5</v>
      </c>
      <c r="O110" s="39">
        <v>22.5</v>
      </c>
      <c r="P110" s="35"/>
      <c r="Q110" s="35"/>
      <c r="R110" s="35"/>
      <c r="S110" s="35"/>
      <c r="T110" s="35"/>
      <c r="U110" s="35"/>
      <c r="V110" s="35"/>
      <c r="W110" s="6" t="s">
        <v>113</v>
      </c>
      <c r="X110" s="154"/>
      <c r="Y110" s="155"/>
    </row>
    <row r="111" spans="1:25" ht="14.25" thickBot="1">
      <c r="A111" s="181"/>
      <c r="B111" s="19" t="s">
        <v>167</v>
      </c>
      <c r="C111" s="34">
        <v>2</v>
      </c>
      <c r="D111" s="5" t="s">
        <v>72</v>
      </c>
      <c r="E111" s="35" t="s">
        <v>159</v>
      </c>
      <c r="F111" s="5" t="s">
        <v>49</v>
      </c>
      <c r="G111" s="6">
        <v>22.5</v>
      </c>
      <c r="H111" s="35"/>
      <c r="I111" s="35"/>
      <c r="J111" s="35"/>
      <c r="K111" s="6">
        <v>22.5</v>
      </c>
      <c r="L111" s="35"/>
      <c r="M111" s="35"/>
      <c r="N111" s="6">
        <v>22.5</v>
      </c>
      <c r="O111" s="6">
        <v>22.5</v>
      </c>
      <c r="P111" s="35"/>
      <c r="Q111" s="35"/>
      <c r="R111" s="35"/>
      <c r="S111" s="35"/>
      <c r="T111" s="35"/>
      <c r="U111" s="35"/>
      <c r="V111" s="35"/>
      <c r="W111" s="6" t="s">
        <v>113</v>
      </c>
      <c r="X111" s="154"/>
      <c r="Y111" s="155"/>
    </row>
    <row r="112" spans="1:25" ht="14.25" thickBot="1">
      <c r="A112" s="181"/>
      <c r="B112" s="19" t="s">
        <v>168</v>
      </c>
      <c r="C112" s="34">
        <v>2</v>
      </c>
      <c r="D112" s="5" t="s">
        <v>72</v>
      </c>
      <c r="E112" s="35" t="s">
        <v>159</v>
      </c>
      <c r="F112" s="5" t="s">
        <v>49</v>
      </c>
      <c r="G112" s="6">
        <v>22.5</v>
      </c>
      <c r="H112" s="35"/>
      <c r="I112" s="35"/>
      <c r="J112" s="35"/>
      <c r="K112" s="6">
        <v>22.5</v>
      </c>
      <c r="L112" s="35"/>
      <c r="M112" s="35"/>
      <c r="N112" s="6">
        <v>22.5</v>
      </c>
      <c r="O112" s="6">
        <v>22.5</v>
      </c>
      <c r="P112" s="35"/>
      <c r="Q112" s="35"/>
      <c r="R112" s="35"/>
      <c r="S112" s="35"/>
      <c r="T112" s="35"/>
      <c r="U112" s="35"/>
      <c r="V112" s="35"/>
      <c r="W112" s="6" t="s">
        <v>113</v>
      </c>
      <c r="X112" s="154" t="s">
        <v>148</v>
      </c>
      <c r="Y112" s="155"/>
    </row>
    <row r="113" spans="1:25" ht="14.25" thickBot="1">
      <c r="A113" s="181"/>
      <c r="B113" s="19" t="s">
        <v>169</v>
      </c>
      <c r="C113" s="34">
        <v>2</v>
      </c>
      <c r="D113" s="5" t="s">
        <v>72</v>
      </c>
      <c r="E113" s="35" t="s">
        <v>159</v>
      </c>
      <c r="F113" s="5" t="s">
        <v>49</v>
      </c>
      <c r="G113" s="6">
        <v>22.5</v>
      </c>
      <c r="H113" s="35"/>
      <c r="I113" s="35"/>
      <c r="J113" s="35"/>
      <c r="K113" s="39">
        <v>22.5</v>
      </c>
      <c r="L113" s="35"/>
      <c r="M113" s="35"/>
      <c r="N113" s="38">
        <v>22.5</v>
      </c>
      <c r="O113" s="39">
        <v>22.5</v>
      </c>
      <c r="P113" s="35"/>
      <c r="Q113" s="35"/>
      <c r="R113" s="35"/>
      <c r="S113" s="35"/>
      <c r="T113" s="35"/>
      <c r="U113" s="35"/>
      <c r="V113" s="35"/>
      <c r="W113" s="6" t="s">
        <v>113</v>
      </c>
      <c r="X113" s="154"/>
      <c r="Y113" s="155"/>
    </row>
    <row r="114" spans="1:25" ht="14.25" thickBot="1">
      <c r="A114" s="181"/>
      <c r="B114" s="19" t="s">
        <v>170</v>
      </c>
      <c r="C114" s="34">
        <v>2</v>
      </c>
      <c r="D114" s="5" t="s">
        <v>72</v>
      </c>
      <c r="E114" s="5" t="s">
        <v>159</v>
      </c>
      <c r="F114" s="5" t="s">
        <v>49</v>
      </c>
      <c r="G114" s="6">
        <v>22.5</v>
      </c>
      <c r="H114" s="5"/>
      <c r="I114" s="6"/>
      <c r="J114" s="5"/>
      <c r="K114" s="39">
        <v>22.5</v>
      </c>
      <c r="L114" s="5"/>
      <c r="M114" s="5"/>
      <c r="N114" s="38">
        <v>22.5</v>
      </c>
      <c r="O114" s="6">
        <v>19.5</v>
      </c>
      <c r="P114" s="6">
        <v>3</v>
      </c>
      <c r="Q114" s="5"/>
      <c r="R114" s="5"/>
      <c r="S114" s="6"/>
      <c r="T114" s="5"/>
      <c r="U114" s="6"/>
      <c r="V114" s="5"/>
      <c r="W114" s="6" t="s">
        <v>113</v>
      </c>
      <c r="X114" s="156" t="s">
        <v>148</v>
      </c>
      <c r="Y114" s="157"/>
    </row>
    <row r="115" spans="1:25" ht="21.75" thickBot="1">
      <c r="A115" s="181"/>
      <c r="B115" s="19" t="s">
        <v>171</v>
      </c>
      <c r="C115" s="34">
        <v>2</v>
      </c>
      <c r="D115" s="5" t="s">
        <v>72</v>
      </c>
      <c r="E115" s="35" t="s">
        <v>159</v>
      </c>
      <c r="F115" s="5" t="s">
        <v>49</v>
      </c>
      <c r="G115" s="6">
        <v>22.5</v>
      </c>
      <c r="H115" s="35"/>
      <c r="I115" s="35"/>
      <c r="J115" s="35"/>
      <c r="K115" s="6">
        <v>22.5</v>
      </c>
      <c r="L115" s="35"/>
      <c r="M115" s="35"/>
      <c r="N115" s="6">
        <v>22.5</v>
      </c>
      <c r="O115" s="6">
        <v>22.5</v>
      </c>
      <c r="P115" s="35"/>
      <c r="Q115" s="35"/>
      <c r="R115" s="35"/>
      <c r="S115" s="35"/>
      <c r="T115" s="35"/>
      <c r="U115" s="35"/>
      <c r="V115" s="35"/>
      <c r="W115" s="6" t="s">
        <v>113</v>
      </c>
      <c r="X115" s="154"/>
      <c r="Y115" s="155"/>
    </row>
    <row r="116" spans="1:25" ht="14.25" thickBot="1">
      <c r="A116" s="181"/>
      <c r="B116" s="19" t="s">
        <v>172</v>
      </c>
      <c r="C116" s="34">
        <v>2</v>
      </c>
      <c r="D116" s="5" t="s">
        <v>72</v>
      </c>
      <c r="E116" s="35" t="s">
        <v>159</v>
      </c>
      <c r="F116" s="35" t="s">
        <v>49</v>
      </c>
      <c r="G116" s="6">
        <v>22.5</v>
      </c>
      <c r="H116" s="35"/>
      <c r="I116" s="35"/>
      <c r="J116" s="35"/>
      <c r="K116" s="39">
        <v>22.5</v>
      </c>
      <c r="L116" s="35"/>
      <c r="M116" s="35"/>
      <c r="N116" s="38">
        <v>22.5</v>
      </c>
      <c r="O116" s="39">
        <v>22.5</v>
      </c>
      <c r="P116" s="35"/>
      <c r="Q116" s="35"/>
      <c r="R116" s="35"/>
      <c r="S116" s="35"/>
      <c r="T116" s="35"/>
      <c r="U116" s="35"/>
      <c r="V116" s="35"/>
      <c r="W116" s="6" t="s">
        <v>113</v>
      </c>
      <c r="X116" s="154"/>
      <c r="Y116" s="155"/>
    </row>
    <row r="117" spans="1:25" ht="14.25" thickBot="1">
      <c r="A117" s="181"/>
      <c r="B117" s="19" t="s">
        <v>173</v>
      </c>
      <c r="C117" s="34">
        <v>2</v>
      </c>
      <c r="D117" s="5" t="s">
        <v>72</v>
      </c>
      <c r="E117" s="35" t="s">
        <v>159</v>
      </c>
      <c r="F117" s="5" t="s">
        <v>49</v>
      </c>
      <c r="G117" s="6">
        <v>22.5</v>
      </c>
      <c r="H117" s="35"/>
      <c r="I117" s="35"/>
      <c r="J117" s="35"/>
      <c r="K117" s="39">
        <v>22.5</v>
      </c>
      <c r="L117" s="35"/>
      <c r="M117" s="35"/>
      <c r="N117" s="38">
        <v>22.5</v>
      </c>
      <c r="O117" s="39">
        <v>22.5</v>
      </c>
      <c r="P117" s="35"/>
      <c r="Q117" s="35"/>
      <c r="R117" s="35"/>
      <c r="S117" s="35"/>
      <c r="T117" s="35"/>
      <c r="U117" s="35"/>
      <c r="V117" s="35"/>
      <c r="W117" s="6" t="s">
        <v>113</v>
      </c>
      <c r="X117" s="154"/>
      <c r="Y117" s="155"/>
    </row>
    <row r="118" spans="1:25" ht="14.25" thickBot="1">
      <c r="A118" s="181"/>
      <c r="B118" s="19" t="s">
        <v>174</v>
      </c>
      <c r="C118" s="34">
        <v>2</v>
      </c>
      <c r="D118" s="5" t="s">
        <v>72</v>
      </c>
      <c r="E118" s="35" t="s">
        <v>159</v>
      </c>
      <c r="F118" s="35" t="s">
        <v>49</v>
      </c>
      <c r="G118" s="6">
        <v>22.5</v>
      </c>
      <c r="H118" s="35"/>
      <c r="I118" s="35"/>
      <c r="J118" s="35"/>
      <c r="K118" s="39">
        <v>22.5</v>
      </c>
      <c r="L118" s="35"/>
      <c r="M118" s="35"/>
      <c r="N118" s="38">
        <v>22.5</v>
      </c>
      <c r="O118" s="39">
        <v>22.5</v>
      </c>
      <c r="P118" s="35"/>
      <c r="Q118" s="35"/>
      <c r="R118" s="35"/>
      <c r="S118" s="35"/>
      <c r="T118" s="35"/>
      <c r="U118" s="35"/>
      <c r="V118" s="35"/>
      <c r="W118" s="6" t="s">
        <v>113</v>
      </c>
      <c r="X118" s="154"/>
      <c r="Y118" s="155"/>
    </row>
    <row r="119" spans="1:25" ht="21.75" thickBot="1">
      <c r="A119" s="181"/>
      <c r="B119" s="19" t="s">
        <v>175</v>
      </c>
      <c r="C119" s="34">
        <v>2</v>
      </c>
      <c r="D119" s="5" t="s">
        <v>72</v>
      </c>
      <c r="E119" s="35" t="s">
        <v>176</v>
      </c>
      <c r="F119" s="5" t="s">
        <v>49</v>
      </c>
      <c r="G119" s="6">
        <v>22.5</v>
      </c>
      <c r="H119" s="35"/>
      <c r="I119" s="35"/>
      <c r="J119" s="35"/>
      <c r="K119" s="5"/>
      <c r="L119" s="35"/>
      <c r="M119" s="38" t="s">
        <v>161</v>
      </c>
      <c r="N119" s="38">
        <v>22.5</v>
      </c>
      <c r="O119" s="39" t="s">
        <v>161</v>
      </c>
      <c r="P119" s="35"/>
      <c r="Q119" s="35"/>
      <c r="R119" s="35"/>
      <c r="S119" s="35"/>
      <c r="T119" s="35"/>
      <c r="U119" s="35"/>
      <c r="V119" s="35"/>
      <c r="W119" s="35"/>
      <c r="X119" s="154"/>
      <c r="Y119" s="155"/>
    </row>
    <row r="120" spans="1:25" ht="21.75" thickBot="1">
      <c r="A120" s="181"/>
      <c r="B120" s="19" t="s">
        <v>177</v>
      </c>
      <c r="C120" s="34">
        <v>2</v>
      </c>
      <c r="D120" s="5" t="s">
        <v>72</v>
      </c>
      <c r="E120" s="35" t="s">
        <v>176</v>
      </c>
      <c r="F120" s="5" t="s">
        <v>49</v>
      </c>
      <c r="G120" s="6">
        <v>22.5</v>
      </c>
      <c r="H120" s="35"/>
      <c r="I120" s="35"/>
      <c r="J120" s="35"/>
      <c r="K120" s="5"/>
      <c r="L120" s="35"/>
      <c r="M120" s="38" t="s">
        <v>161</v>
      </c>
      <c r="N120" s="38">
        <v>22.5</v>
      </c>
      <c r="O120" s="39" t="s">
        <v>161</v>
      </c>
      <c r="P120" s="35"/>
      <c r="Q120" s="35"/>
      <c r="R120" s="35"/>
      <c r="S120" s="35"/>
      <c r="T120" s="35"/>
      <c r="U120" s="35"/>
      <c r="V120" s="35"/>
      <c r="W120" s="35"/>
      <c r="X120" s="154"/>
      <c r="Y120" s="155"/>
    </row>
    <row r="121" spans="1:25" ht="14.25" thickBot="1">
      <c r="A121" s="181"/>
      <c r="B121" s="19" t="s">
        <v>178</v>
      </c>
      <c r="C121" s="34">
        <v>2</v>
      </c>
      <c r="D121" s="5" t="s">
        <v>72</v>
      </c>
      <c r="E121" s="35" t="s">
        <v>176</v>
      </c>
      <c r="F121" s="35" t="s">
        <v>49</v>
      </c>
      <c r="G121" s="6">
        <v>22.5</v>
      </c>
      <c r="H121" s="35"/>
      <c r="I121" s="35"/>
      <c r="J121" s="35"/>
      <c r="K121" s="38">
        <v>22.5</v>
      </c>
      <c r="L121" s="35"/>
      <c r="M121" s="35"/>
      <c r="N121" s="38">
        <v>22.5</v>
      </c>
      <c r="O121" s="38">
        <v>22.5</v>
      </c>
      <c r="P121" s="35"/>
      <c r="Q121" s="35"/>
      <c r="R121" s="35"/>
      <c r="S121" s="35" t="s">
        <v>113</v>
      </c>
      <c r="T121" s="35"/>
      <c r="U121" s="35"/>
      <c r="V121" s="35"/>
      <c r="W121" s="35"/>
      <c r="X121" s="154"/>
      <c r="Y121" s="155"/>
    </row>
    <row r="122" spans="1:25" ht="14.25" thickBot="1">
      <c r="A122" s="181"/>
      <c r="B122" s="19" t="s">
        <v>179</v>
      </c>
      <c r="C122" s="34">
        <v>2</v>
      </c>
      <c r="D122" s="5" t="s">
        <v>72</v>
      </c>
      <c r="E122" s="35" t="s">
        <v>176</v>
      </c>
      <c r="F122" s="5" t="s">
        <v>49</v>
      </c>
      <c r="G122" s="6">
        <v>22.5</v>
      </c>
      <c r="H122" s="5"/>
      <c r="I122" s="6"/>
      <c r="J122" s="5"/>
      <c r="K122" s="6">
        <v>22.5</v>
      </c>
      <c r="L122" s="5"/>
      <c r="M122" s="6"/>
      <c r="N122" s="38">
        <v>22.5</v>
      </c>
      <c r="O122" s="6">
        <v>22.5</v>
      </c>
      <c r="P122" s="6"/>
      <c r="Q122" s="5"/>
      <c r="R122" s="5"/>
      <c r="S122" s="6"/>
      <c r="T122" s="5"/>
      <c r="U122" s="6"/>
      <c r="V122" s="5"/>
      <c r="W122" s="6" t="s">
        <v>113</v>
      </c>
      <c r="X122" s="158"/>
      <c r="Y122" s="159"/>
    </row>
    <row r="123" spans="1:25" ht="14.25" thickBot="1">
      <c r="A123" s="181"/>
      <c r="B123" s="19" t="s">
        <v>180</v>
      </c>
      <c r="C123" s="34">
        <v>2</v>
      </c>
      <c r="D123" s="5" t="s">
        <v>72</v>
      </c>
      <c r="E123" s="35" t="s">
        <v>176</v>
      </c>
      <c r="F123" s="5" t="s">
        <v>49</v>
      </c>
      <c r="G123" s="6">
        <v>22.5</v>
      </c>
      <c r="H123" s="35"/>
      <c r="I123" s="35"/>
      <c r="J123" s="35"/>
      <c r="K123" s="38">
        <v>22.5</v>
      </c>
      <c r="L123" s="35"/>
      <c r="M123" s="35"/>
      <c r="N123" s="38">
        <v>22.5</v>
      </c>
      <c r="O123" s="38">
        <v>22.5</v>
      </c>
      <c r="P123" s="35"/>
      <c r="Q123" s="35"/>
      <c r="R123" s="35"/>
      <c r="S123" s="35"/>
      <c r="T123" s="35"/>
      <c r="U123" s="35"/>
      <c r="V123" s="35"/>
      <c r="W123" s="6" t="s">
        <v>113</v>
      </c>
      <c r="X123" s="154"/>
      <c r="Y123" s="155"/>
    </row>
    <row r="124" spans="1:25" ht="14.25" thickBot="1">
      <c r="A124" s="181"/>
      <c r="B124" s="19" t="s">
        <v>181</v>
      </c>
      <c r="C124" s="34">
        <v>2</v>
      </c>
      <c r="D124" s="5" t="s">
        <v>72</v>
      </c>
      <c r="E124" s="35" t="s">
        <v>176</v>
      </c>
      <c r="F124" s="35" t="s">
        <v>49</v>
      </c>
      <c r="G124" s="6">
        <v>22.5</v>
      </c>
      <c r="H124" s="35"/>
      <c r="I124" s="35"/>
      <c r="J124" s="35"/>
      <c r="K124" s="39">
        <v>22.5</v>
      </c>
      <c r="L124" s="35"/>
      <c r="M124" s="35"/>
      <c r="N124" s="38">
        <v>22.5</v>
      </c>
      <c r="O124" s="39">
        <v>22.5</v>
      </c>
      <c r="P124" s="35"/>
      <c r="Q124" s="35"/>
      <c r="R124" s="35"/>
      <c r="S124" s="35"/>
      <c r="T124" s="35"/>
      <c r="U124" s="35"/>
      <c r="V124" s="35"/>
      <c r="W124" s="6" t="s">
        <v>113</v>
      </c>
      <c r="X124" s="154"/>
      <c r="Y124" s="155"/>
    </row>
    <row r="125" spans="1:25" ht="14.25" thickBot="1">
      <c r="A125" s="182"/>
      <c r="B125" s="19" t="s">
        <v>32</v>
      </c>
      <c r="C125" s="34">
        <v>5</v>
      </c>
      <c r="D125" s="5" t="s">
        <v>64</v>
      </c>
      <c r="E125" s="34">
        <v>4</v>
      </c>
      <c r="F125" s="5" t="s">
        <v>182</v>
      </c>
      <c r="G125" s="6">
        <v>450</v>
      </c>
      <c r="H125" s="5"/>
      <c r="I125" s="5"/>
      <c r="J125" s="5"/>
      <c r="K125" s="5"/>
      <c r="L125" s="6">
        <v>350</v>
      </c>
      <c r="M125" s="6">
        <v>100</v>
      </c>
      <c r="N125" s="39">
        <v>450</v>
      </c>
      <c r="O125" s="5"/>
      <c r="P125" s="5"/>
      <c r="Q125" s="6">
        <v>350</v>
      </c>
      <c r="R125" s="6">
        <v>100</v>
      </c>
      <c r="S125" s="6" t="s">
        <v>113</v>
      </c>
      <c r="T125" s="6" t="s">
        <v>148</v>
      </c>
      <c r="U125" s="6" t="s">
        <v>113</v>
      </c>
      <c r="V125" s="5"/>
      <c r="W125" s="6" t="s">
        <v>113</v>
      </c>
      <c r="X125" s="156" t="s">
        <v>148</v>
      </c>
      <c r="Y125" s="157"/>
    </row>
  </sheetData>
  <sheetProtection password="C6F7" sheet="1"/>
  <mergeCells count="144">
    <mergeCell ref="S1:X4"/>
    <mergeCell ref="H2:N2"/>
    <mergeCell ref="O2:R2"/>
    <mergeCell ref="J3:N4"/>
    <mergeCell ref="O3:O5"/>
    <mergeCell ref="P3:P5"/>
    <mergeCell ref="A1:A5"/>
    <mergeCell ref="S48:X51"/>
    <mergeCell ref="H49:N49"/>
    <mergeCell ref="O49:R49"/>
    <mergeCell ref="J50:N51"/>
    <mergeCell ref="O50:O52"/>
    <mergeCell ref="P50:P52"/>
    <mergeCell ref="Q50:Q52"/>
    <mergeCell ref="R50:R52"/>
    <mergeCell ref="X52:Y52"/>
    <mergeCell ref="Q3:Q5"/>
    <mergeCell ref="R3:R5"/>
    <mergeCell ref="H48:R48"/>
    <mergeCell ref="A6:A19"/>
    <mergeCell ref="A20:A39"/>
    <mergeCell ref="A40:A46"/>
    <mergeCell ref="A48:A52"/>
    <mergeCell ref="C48:C52"/>
    <mergeCell ref="D48:D52"/>
    <mergeCell ref="F48:F52"/>
    <mergeCell ref="C1:C5"/>
    <mergeCell ref="D1:D5"/>
    <mergeCell ref="H1:R1"/>
    <mergeCell ref="F1:F5"/>
    <mergeCell ref="A53:A125"/>
    <mergeCell ref="X53:Y53"/>
    <mergeCell ref="X54:Y54"/>
    <mergeCell ref="C55:C56"/>
    <mergeCell ref="D55:D56"/>
    <mergeCell ref="E55:E56"/>
    <mergeCell ref="F55:F56"/>
    <mergeCell ref="G55:G56"/>
    <mergeCell ref="H55:H56"/>
    <mergeCell ref="I55:I56"/>
    <mergeCell ref="V55:V56"/>
    <mergeCell ref="W55:W56"/>
    <mergeCell ref="X55:Y56"/>
    <mergeCell ref="C57:C58"/>
    <mergeCell ref="D57:D58"/>
    <mergeCell ref="E57:E58"/>
    <mergeCell ref="F57:F58"/>
    <mergeCell ref="G57:G58"/>
    <mergeCell ref="H57:H58"/>
    <mergeCell ref="I57:I58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P57:P58"/>
    <mergeCell ref="Q57:Q58"/>
    <mergeCell ref="R57:R58"/>
    <mergeCell ref="S57:S58"/>
    <mergeCell ref="T57:T58"/>
    <mergeCell ref="U57:U58"/>
    <mergeCell ref="J57:J58"/>
    <mergeCell ref="K57:K58"/>
    <mergeCell ref="L57:L58"/>
    <mergeCell ref="M57:M58"/>
    <mergeCell ref="N57:N58"/>
    <mergeCell ref="O57:O58"/>
    <mergeCell ref="X62:Y62"/>
    <mergeCell ref="X63:Y63"/>
    <mergeCell ref="X64:Y64"/>
    <mergeCell ref="X65:Y65"/>
    <mergeCell ref="X66:Y66"/>
    <mergeCell ref="X67:Y67"/>
    <mergeCell ref="V57:V58"/>
    <mergeCell ref="W57:W58"/>
    <mergeCell ref="X57:Y58"/>
    <mergeCell ref="X59:Y59"/>
    <mergeCell ref="X60:Y60"/>
    <mergeCell ref="X61:Y61"/>
    <mergeCell ref="X74:Y74"/>
    <mergeCell ref="X75:Y75"/>
    <mergeCell ref="X76:Y76"/>
    <mergeCell ref="X77:Y77"/>
    <mergeCell ref="X78:Y78"/>
    <mergeCell ref="X79:Y79"/>
    <mergeCell ref="X68:Y68"/>
    <mergeCell ref="X69:Y69"/>
    <mergeCell ref="X70:Y70"/>
    <mergeCell ref="X71:Y71"/>
    <mergeCell ref="X72:Y72"/>
    <mergeCell ref="X73:Y73"/>
    <mergeCell ref="X86:Y86"/>
    <mergeCell ref="X87:Y87"/>
    <mergeCell ref="X88:Y88"/>
    <mergeCell ref="X89:Y89"/>
    <mergeCell ref="X90:Y90"/>
    <mergeCell ref="X91:Y91"/>
    <mergeCell ref="X80:Y80"/>
    <mergeCell ref="X81:Y81"/>
    <mergeCell ref="X82:Y82"/>
    <mergeCell ref="X83:Y83"/>
    <mergeCell ref="X84:Y84"/>
    <mergeCell ref="X85:Y85"/>
    <mergeCell ref="X98:Y98"/>
    <mergeCell ref="X99:Y99"/>
    <mergeCell ref="X100:Y100"/>
    <mergeCell ref="X101:Y101"/>
    <mergeCell ref="X102:Y102"/>
    <mergeCell ref="X103:Y103"/>
    <mergeCell ref="X92:Y92"/>
    <mergeCell ref="X93:Y93"/>
    <mergeCell ref="X94:Y94"/>
    <mergeCell ref="X95:Y95"/>
    <mergeCell ref="X96:Y96"/>
    <mergeCell ref="X97:Y97"/>
    <mergeCell ref="X110:Y110"/>
    <mergeCell ref="X111:Y111"/>
    <mergeCell ref="X112:Y112"/>
    <mergeCell ref="X113:Y113"/>
    <mergeCell ref="X114:Y114"/>
    <mergeCell ref="X115:Y115"/>
    <mergeCell ref="X104:Y104"/>
    <mergeCell ref="X105:Y105"/>
    <mergeCell ref="X106:Y106"/>
    <mergeCell ref="X107:Y107"/>
    <mergeCell ref="X108:Y108"/>
    <mergeCell ref="X109:Y109"/>
    <mergeCell ref="X116:Y116"/>
    <mergeCell ref="X117:Y117"/>
    <mergeCell ref="X118:Y118"/>
    <mergeCell ref="X119:Y119"/>
    <mergeCell ref="X124:Y124"/>
    <mergeCell ref="X125:Y125"/>
    <mergeCell ref="X120:Y120"/>
    <mergeCell ref="X121:Y121"/>
    <mergeCell ref="X122:Y122"/>
    <mergeCell ref="X123:Y123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25"/>
  <sheetViews>
    <sheetView workbookViewId="0">
      <selection activeCell="A5" sqref="A5"/>
    </sheetView>
  </sheetViews>
  <sheetFormatPr defaultRowHeight="13.5"/>
  <sheetData>
    <row r="1" spans="2:24" ht="14.25" thickBot="1">
      <c r="B1" s="1" t="s">
        <v>35</v>
      </c>
      <c r="C1" s="176" t="s">
        <v>3</v>
      </c>
      <c r="D1" s="176" t="s">
        <v>36</v>
      </c>
      <c r="E1" s="1" t="s">
        <v>37</v>
      </c>
      <c r="F1" s="176" t="s">
        <v>38</v>
      </c>
      <c r="G1" s="2" t="s">
        <v>39</v>
      </c>
      <c r="H1" s="156" t="s">
        <v>40</v>
      </c>
      <c r="I1" s="179"/>
      <c r="J1" s="179"/>
      <c r="K1" s="179"/>
      <c r="L1" s="179"/>
      <c r="M1" s="179"/>
      <c r="N1" s="179"/>
      <c r="O1" s="179"/>
      <c r="P1" s="179"/>
      <c r="Q1" s="179"/>
      <c r="R1" s="157"/>
      <c r="S1" s="185" t="s">
        <v>41</v>
      </c>
      <c r="T1" s="186"/>
      <c r="U1" s="186"/>
      <c r="V1" s="186"/>
      <c r="W1" s="186"/>
      <c r="X1" s="187"/>
    </row>
    <row r="2" spans="2:24" ht="14.25" thickBot="1">
      <c r="B2" s="3" t="s">
        <v>1</v>
      </c>
      <c r="C2" s="177"/>
      <c r="D2" s="177"/>
      <c r="E2" s="3" t="s">
        <v>42</v>
      </c>
      <c r="F2" s="177"/>
      <c r="G2" s="4" t="s">
        <v>4</v>
      </c>
      <c r="H2" s="156" t="s">
        <v>43</v>
      </c>
      <c r="I2" s="179"/>
      <c r="J2" s="179"/>
      <c r="K2" s="179"/>
      <c r="L2" s="179"/>
      <c r="M2" s="179"/>
      <c r="N2" s="157"/>
      <c r="O2" s="156" t="s">
        <v>44</v>
      </c>
      <c r="P2" s="179"/>
      <c r="Q2" s="179"/>
      <c r="R2" s="157"/>
      <c r="S2" s="188"/>
      <c r="T2" s="189"/>
      <c r="U2" s="189"/>
      <c r="V2" s="189"/>
      <c r="W2" s="189"/>
      <c r="X2" s="190"/>
    </row>
    <row r="3" spans="2:24">
      <c r="B3" s="3"/>
      <c r="C3" s="177"/>
      <c r="D3" s="177"/>
      <c r="E3" s="3"/>
      <c r="F3" s="177"/>
      <c r="G3" s="4" t="s">
        <v>45</v>
      </c>
      <c r="H3" s="4" t="s">
        <v>46</v>
      </c>
      <c r="I3" s="4" t="s">
        <v>47</v>
      </c>
      <c r="J3" s="185" t="s">
        <v>48</v>
      </c>
      <c r="K3" s="186"/>
      <c r="L3" s="186"/>
      <c r="M3" s="186"/>
      <c r="N3" s="194"/>
      <c r="O3" s="198" t="s">
        <v>49</v>
      </c>
      <c r="P3" s="198" t="s">
        <v>50</v>
      </c>
      <c r="Q3" s="198" t="s">
        <v>51</v>
      </c>
      <c r="R3" s="198" t="s">
        <v>52</v>
      </c>
      <c r="S3" s="188"/>
      <c r="T3" s="189"/>
      <c r="U3" s="189"/>
      <c r="V3" s="189"/>
      <c r="W3" s="189"/>
      <c r="X3" s="190"/>
    </row>
    <row r="4" spans="2:24" ht="14.25" thickBot="1">
      <c r="B4" s="3"/>
      <c r="C4" s="177"/>
      <c r="D4" s="177"/>
      <c r="E4" s="3"/>
      <c r="F4" s="177"/>
      <c r="G4" s="3"/>
      <c r="H4" s="4" t="s">
        <v>53</v>
      </c>
      <c r="I4" s="4" t="s">
        <v>54</v>
      </c>
      <c r="J4" s="195"/>
      <c r="K4" s="196"/>
      <c r="L4" s="196"/>
      <c r="M4" s="196"/>
      <c r="N4" s="197"/>
      <c r="O4" s="199"/>
      <c r="P4" s="199"/>
      <c r="Q4" s="199"/>
      <c r="R4" s="199"/>
      <c r="S4" s="191"/>
      <c r="T4" s="192"/>
      <c r="U4" s="192"/>
      <c r="V4" s="192"/>
      <c r="W4" s="192"/>
      <c r="X4" s="193"/>
    </row>
    <row r="5" spans="2:24" ht="14.25" thickBot="1">
      <c r="B5" s="5"/>
      <c r="C5" s="178"/>
      <c r="D5" s="178"/>
      <c r="E5" s="5"/>
      <c r="F5" s="178"/>
      <c r="G5" s="5"/>
      <c r="H5" s="6" t="s">
        <v>55</v>
      </c>
      <c r="I5" s="6" t="s">
        <v>56</v>
      </c>
      <c r="J5" s="6">
        <v>-1</v>
      </c>
      <c r="K5" s="7">
        <v>-2</v>
      </c>
      <c r="L5" s="7">
        <v>-3</v>
      </c>
      <c r="M5" s="7" t="s">
        <v>52</v>
      </c>
      <c r="N5" s="7" t="s">
        <v>39</v>
      </c>
      <c r="O5" s="200"/>
      <c r="P5" s="200"/>
      <c r="Q5" s="200"/>
      <c r="R5" s="200"/>
      <c r="S5" s="6" t="s">
        <v>57</v>
      </c>
      <c r="T5" s="6" t="s">
        <v>58</v>
      </c>
      <c r="U5" s="6" t="s">
        <v>59</v>
      </c>
      <c r="V5" s="6" t="s">
        <v>60</v>
      </c>
      <c r="W5" s="6" t="s">
        <v>61</v>
      </c>
      <c r="X5" s="6" t="s">
        <v>62</v>
      </c>
    </row>
    <row r="6" spans="2:24" ht="21.75" thickBot="1">
      <c r="B6" s="8" t="s">
        <v>6</v>
      </c>
      <c r="C6" s="9">
        <v>1</v>
      </c>
      <c r="D6" s="10" t="s">
        <v>64</v>
      </c>
      <c r="E6" s="9">
        <v>1</v>
      </c>
      <c r="F6" s="10" t="s">
        <v>50</v>
      </c>
      <c r="G6" s="11">
        <v>11.25</v>
      </c>
      <c r="H6" s="12"/>
      <c r="I6" s="11"/>
      <c r="J6" s="12"/>
      <c r="K6" s="12"/>
      <c r="L6" s="12"/>
      <c r="M6" s="12">
        <v>11.25</v>
      </c>
      <c r="N6" s="12">
        <v>11.25</v>
      </c>
      <c r="O6" s="11"/>
      <c r="P6" s="12">
        <v>11.25</v>
      </c>
      <c r="Q6" s="12"/>
      <c r="R6" s="12"/>
      <c r="S6" s="11"/>
      <c r="T6" s="12"/>
      <c r="U6" s="11"/>
      <c r="V6" s="12"/>
      <c r="W6" s="11"/>
      <c r="X6" s="12"/>
    </row>
    <row r="7" spans="2:24" ht="14.25" thickBot="1">
      <c r="B7" s="8" t="s">
        <v>8</v>
      </c>
      <c r="C7" s="13">
        <v>2</v>
      </c>
      <c r="D7" s="14" t="s">
        <v>64</v>
      </c>
      <c r="E7" s="9">
        <v>1</v>
      </c>
      <c r="F7" s="10" t="s">
        <v>50</v>
      </c>
      <c r="G7" s="11">
        <v>22.5</v>
      </c>
      <c r="H7" s="15"/>
      <c r="I7" s="16">
        <v>22.5</v>
      </c>
      <c r="J7" s="15"/>
      <c r="K7" s="15"/>
      <c r="L7" s="15"/>
      <c r="M7" s="15"/>
      <c r="N7" s="15"/>
      <c r="O7" s="11"/>
      <c r="P7" s="11">
        <v>22.5</v>
      </c>
      <c r="Q7" s="15"/>
      <c r="R7" s="15"/>
      <c r="S7" s="15"/>
      <c r="T7" s="15"/>
      <c r="U7" s="15"/>
      <c r="V7" s="15"/>
      <c r="W7" s="15"/>
      <c r="X7" s="15"/>
    </row>
    <row r="8" spans="2:24" ht="14.25" thickBot="1">
      <c r="B8" s="17" t="s">
        <v>65</v>
      </c>
      <c r="C8" s="13">
        <v>2</v>
      </c>
      <c r="D8" s="10" t="s">
        <v>64</v>
      </c>
      <c r="E8" s="9">
        <v>1</v>
      </c>
      <c r="F8" s="10" t="s">
        <v>50</v>
      </c>
      <c r="G8" s="11">
        <v>22.5</v>
      </c>
      <c r="H8" s="11">
        <v>22.5</v>
      </c>
      <c r="I8" s="15"/>
      <c r="J8" s="15"/>
      <c r="K8" s="15"/>
      <c r="L8" s="15"/>
      <c r="M8" s="15"/>
      <c r="N8" s="15"/>
      <c r="O8" s="15"/>
      <c r="P8" s="16">
        <v>22.5</v>
      </c>
      <c r="Q8" s="15"/>
      <c r="R8" s="15"/>
      <c r="S8" s="15"/>
      <c r="T8" s="15"/>
      <c r="U8" s="15"/>
      <c r="V8" s="15"/>
      <c r="W8" s="15"/>
      <c r="X8" s="15"/>
    </row>
    <row r="9" spans="2:24" ht="14.25" thickBot="1">
      <c r="B9" s="8" t="s">
        <v>10</v>
      </c>
      <c r="C9" s="13">
        <v>2</v>
      </c>
      <c r="D9" s="14" t="s">
        <v>64</v>
      </c>
      <c r="E9" s="9">
        <v>1</v>
      </c>
      <c r="F9" s="10" t="s">
        <v>50</v>
      </c>
      <c r="G9" s="11">
        <v>22.5</v>
      </c>
      <c r="H9" s="11">
        <v>22.5</v>
      </c>
      <c r="I9" s="15"/>
      <c r="J9" s="15"/>
      <c r="K9" s="15"/>
      <c r="L9" s="15"/>
      <c r="M9" s="15"/>
      <c r="N9" s="15"/>
      <c r="O9" s="15"/>
      <c r="P9" s="16">
        <v>22.5</v>
      </c>
      <c r="Q9" s="15"/>
      <c r="R9" s="15"/>
      <c r="S9" s="15"/>
      <c r="T9" s="15"/>
      <c r="U9" s="15"/>
      <c r="V9" s="15"/>
      <c r="W9" s="15"/>
      <c r="X9" s="15"/>
    </row>
    <row r="10" spans="2:24" ht="32.25" thickBot="1">
      <c r="B10" s="8" t="s">
        <v>183</v>
      </c>
      <c r="C10" s="13">
        <v>4</v>
      </c>
      <c r="D10" s="10" t="s">
        <v>67</v>
      </c>
      <c r="E10" s="9">
        <v>4</v>
      </c>
      <c r="F10" s="10" t="s">
        <v>50</v>
      </c>
      <c r="G10" s="11">
        <v>45</v>
      </c>
      <c r="H10" s="11">
        <v>45</v>
      </c>
      <c r="I10" s="15"/>
      <c r="J10" s="15"/>
      <c r="K10" s="15"/>
      <c r="L10" s="15"/>
      <c r="M10" s="15"/>
      <c r="N10" s="15"/>
      <c r="O10" s="11"/>
      <c r="P10" s="16">
        <v>45</v>
      </c>
      <c r="Q10" s="15"/>
      <c r="R10" s="15"/>
      <c r="S10" s="15"/>
      <c r="T10" s="15"/>
      <c r="U10" s="15"/>
      <c r="V10" s="15"/>
      <c r="W10" s="15"/>
      <c r="X10" s="15"/>
    </row>
    <row r="11" spans="2:24" ht="14.25" thickBot="1">
      <c r="B11" s="8" t="s">
        <v>68</v>
      </c>
      <c r="C11" s="13">
        <v>2</v>
      </c>
      <c r="D11" s="10" t="s">
        <v>67</v>
      </c>
      <c r="E11" s="9">
        <v>2</v>
      </c>
      <c r="F11" s="10" t="s">
        <v>50</v>
      </c>
      <c r="G11" s="11">
        <v>22.5</v>
      </c>
      <c r="H11" s="11">
        <v>22.5</v>
      </c>
      <c r="I11" s="15"/>
      <c r="J11" s="15"/>
      <c r="K11" s="15"/>
      <c r="L11" s="15"/>
      <c r="M11" s="15"/>
      <c r="N11" s="15"/>
      <c r="O11" s="11"/>
      <c r="P11" s="16">
        <v>22.5</v>
      </c>
      <c r="Q11" s="15"/>
      <c r="R11" s="15"/>
      <c r="S11" s="15"/>
      <c r="T11" s="15"/>
      <c r="U11" s="15"/>
      <c r="V11" s="15"/>
      <c r="W11" s="15"/>
      <c r="X11" s="15"/>
    </row>
    <row r="12" spans="2:24" ht="14.25" thickBot="1">
      <c r="B12" s="8" t="s">
        <v>69</v>
      </c>
      <c r="C12" s="13">
        <v>2</v>
      </c>
      <c r="D12" s="10" t="s">
        <v>67</v>
      </c>
      <c r="E12" s="9">
        <v>2</v>
      </c>
      <c r="F12" s="10" t="s">
        <v>50</v>
      </c>
      <c r="G12" s="11">
        <v>22.5</v>
      </c>
      <c r="H12" s="11">
        <v>22.5</v>
      </c>
      <c r="I12" s="15"/>
      <c r="J12" s="15"/>
      <c r="K12" s="15"/>
      <c r="L12" s="15"/>
      <c r="M12" s="15"/>
      <c r="N12" s="15"/>
      <c r="O12" s="11"/>
      <c r="P12" s="16">
        <v>22.5</v>
      </c>
      <c r="Q12" s="15"/>
      <c r="R12" s="15"/>
      <c r="S12" s="15"/>
      <c r="T12" s="15"/>
      <c r="U12" s="15"/>
      <c r="V12" s="15"/>
      <c r="W12" s="15"/>
      <c r="X12" s="15"/>
    </row>
    <row r="13" spans="2:24" ht="14.25" thickBot="1">
      <c r="B13" s="8" t="s">
        <v>70</v>
      </c>
      <c r="C13" s="13">
        <v>2</v>
      </c>
      <c r="D13" s="10" t="s">
        <v>64</v>
      </c>
      <c r="E13" s="9">
        <v>3</v>
      </c>
      <c r="F13" s="10" t="s">
        <v>50</v>
      </c>
      <c r="G13" s="11">
        <v>22.5</v>
      </c>
      <c r="H13" s="11">
        <v>22.5</v>
      </c>
      <c r="I13" s="15"/>
      <c r="J13" s="15"/>
      <c r="K13" s="15"/>
      <c r="L13" s="15"/>
      <c r="M13" s="15"/>
      <c r="N13" s="15"/>
      <c r="O13" s="11"/>
      <c r="P13" s="16">
        <v>22.5</v>
      </c>
      <c r="Q13" s="15"/>
      <c r="R13" s="15"/>
      <c r="S13" s="15"/>
      <c r="T13" s="15"/>
      <c r="U13" s="15"/>
      <c r="V13" s="15"/>
      <c r="W13" s="15"/>
      <c r="X13" s="15"/>
    </row>
    <row r="14" spans="2:24" ht="14.25" thickBot="1">
      <c r="B14" s="8" t="s">
        <v>71</v>
      </c>
      <c r="C14" s="13">
        <v>1</v>
      </c>
      <c r="D14" s="10" t="s">
        <v>72</v>
      </c>
      <c r="E14" s="9" t="s">
        <v>73</v>
      </c>
      <c r="F14" s="10" t="s">
        <v>74</v>
      </c>
      <c r="G14" s="11">
        <v>22.5</v>
      </c>
      <c r="H14" s="16">
        <v>22.5</v>
      </c>
      <c r="I14" s="15"/>
      <c r="J14" s="15"/>
      <c r="K14" s="15"/>
      <c r="L14" s="15"/>
      <c r="M14" s="15"/>
      <c r="N14" s="15"/>
      <c r="O14" s="16">
        <v>11.25</v>
      </c>
      <c r="P14" s="15"/>
      <c r="Q14" s="16">
        <v>11.25</v>
      </c>
      <c r="R14" s="15"/>
      <c r="S14" s="15"/>
      <c r="T14" s="15"/>
      <c r="U14" s="15"/>
      <c r="V14" s="15"/>
      <c r="W14" s="15"/>
      <c r="X14" s="15"/>
    </row>
    <row r="15" spans="2:24" ht="14.25" thickBot="1">
      <c r="B15" s="8" t="s">
        <v>75</v>
      </c>
      <c r="C15" s="9">
        <v>1</v>
      </c>
      <c r="D15" s="10" t="s">
        <v>72</v>
      </c>
      <c r="E15" s="9" t="s">
        <v>73</v>
      </c>
      <c r="F15" s="10" t="s">
        <v>74</v>
      </c>
      <c r="G15" s="11">
        <v>22.5</v>
      </c>
      <c r="H15" s="16">
        <v>22.5</v>
      </c>
      <c r="I15" s="11"/>
      <c r="J15" s="12"/>
      <c r="K15" s="11"/>
      <c r="L15" s="12"/>
      <c r="M15" s="12"/>
      <c r="N15" s="11"/>
      <c r="O15" s="11">
        <v>11.25</v>
      </c>
      <c r="P15" s="11"/>
      <c r="Q15" s="12">
        <v>11.25</v>
      </c>
      <c r="R15" s="12"/>
      <c r="S15" s="11"/>
      <c r="T15" s="12"/>
      <c r="U15" s="11"/>
      <c r="V15" s="12"/>
      <c r="W15" s="11"/>
      <c r="X15" s="12"/>
    </row>
    <row r="16" spans="2:24" ht="14.25" thickBot="1">
      <c r="B16" s="8" t="s">
        <v>11</v>
      </c>
      <c r="C16" s="9">
        <v>1</v>
      </c>
      <c r="D16" s="10" t="s">
        <v>64</v>
      </c>
      <c r="E16" s="9">
        <v>1</v>
      </c>
      <c r="F16" s="10" t="s">
        <v>76</v>
      </c>
      <c r="G16" s="11">
        <v>33.75</v>
      </c>
      <c r="H16" s="12"/>
      <c r="I16" s="11"/>
      <c r="J16" s="12"/>
      <c r="K16" s="12"/>
      <c r="L16" s="11">
        <v>33.75</v>
      </c>
      <c r="M16" s="12"/>
      <c r="N16" s="11"/>
      <c r="O16" s="11"/>
      <c r="P16" s="11"/>
      <c r="Q16" s="12">
        <v>33.75</v>
      </c>
      <c r="R16" s="12"/>
      <c r="S16" s="11"/>
      <c r="T16" s="12"/>
      <c r="U16" s="11"/>
      <c r="V16" s="12"/>
      <c r="W16" s="11"/>
      <c r="X16" s="12"/>
    </row>
    <row r="17" spans="2:24" ht="14.25" thickBot="1">
      <c r="B17" s="8" t="s">
        <v>77</v>
      </c>
      <c r="C17" s="9">
        <v>1</v>
      </c>
      <c r="D17" s="10" t="s">
        <v>64</v>
      </c>
      <c r="E17" s="9">
        <v>1</v>
      </c>
      <c r="F17" s="10" t="s">
        <v>76</v>
      </c>
      <c r="G17" s="11">
        <v>33.75</v>
      </c>
      <c r="H17" s="12"/>
      <c r="I17" s="11"/>
      <c r="J17" s="12"/>
      <c r="K17" s="11"/>
      <c r="L17" s="11">
        <v>33.75</v>
      </c>
      <c r="M17" s="12"/>
      <c r="N17" s="11"/>
      <c r="O17" s="11"/>
      <c r="P17" s="11"/>
      <c r="Q17" s="12">
        <v>33.75</v>
      </c>
      <c r="R17" s="12"/>
      <c r="S17" s="11"/>
      <c r="T17" s="12"/>
      <c r="U17" s="11"/>
      <c r="V17" s="12"/>
      <c r="W17" s="11"/>
      <c r="X17" s="12"/>
    </row>
    <row r="18" spans="2:24" ht="21.75" thickBot="1">
      <c r="B18" s="8" t="s">
        <v>78</v>
      </c>
      <c r="C18" s="13">
        <v>2</v>
      </c>
      <c r="D18" s="10" t="s">
        <v>72</v>
      </c>
      <c r="E18" s="9" t="s">
        <v>79</v>
      </c>
      <c r="F18" s="10" t="s">
        <v>50</v>
      </c>
      <c r="G18" s="11">
        <v>22.5</v>
      </c>
      <c r="H18" s="15"/>
      <c r="I18" s="15"/>
      <c r="J18" s="18"/>
      <c r="K18" s="15"/>
      <c r="L18" s="16">
        <v>22.5</v>
      </c>
      <c r="M18" s="15"/>
      <c r="N18" s="15"/>
      <c r="O18" s="15"/>
      <c r="P18" s="16">
        <v>22.5</v>
      </c>
      <c r="Q18" s="15"/>
      <c r="R18" s="15"/>
      <c r="S18" s="15"/>
      <c r="T18" s="15"/>
      <c r="U18" s="15"/>
      <c r="V18" s="15"/>
      <c r="W18" s="15"/>
      <c r="X18" s="15"/>
    </row>
    <row r="19" spans="2:24" ht="21.75" thickBot="1">
      <c r="B19" s="19" t="s">
        <v>14</v>
      </c>
      <c r="C19" s="13">
        <v>1</v>
      </c>
      <c r="D19" s="14" t="s">
        <v>64</v>
      </c>
      <c r="E19" s="13">
        <v>2</v>
      </c>
      <c r="F19" s="10" t="s">
        <v>49</v>
      </c>
      <c r="G19" s="16">
        <v>11.25</v>
      </c>
      <c r="H19" s="16">
        <v>11.25</v>
      </c>
      <c r="I19" s="15"/>
      <c r="J19" s="20"/>
      <c r="K19" s="15"/>
      <c r="L19" s="15"/>
      <c r="M19" s="15"/>
      <c r="N19" s="15"/>
      <c r="O19" s="12">
        <v>11.25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2:24" ht="14.25" thickBot="1">
      <c r="B20" s="19" t="s">
        <v>81</v>
      </c>
      <c r="C20" s="9">
        <v>2</v>
      </c>
      <c r="D20" s="10" t="s">
        <v>67</v>
      </c>
      <c r="E20" s="9" t="s">
        <v>82</v>
      </c>
      <c r="F20" s="10" t="s">
        <v>49</v>
      </c>
      <c r="G20" s="11">
        <v>22.5</v>
      </c>
      <c r="H20" s="12">
        <v>22.5</v>
      </c>
      <c r="I20" s="11"/>
      <c r="J20" s="12"/>
      <c r="K20" s="12"/>
      <c r="L20" s="12"/>
      <c r="M20" s="12"/>
      <c r="N20" s="15"/>
      <c r="O20" s="11">
        <v>22.5</v>
      </c>
      <c r="P20" s="11"/>
      <c r="Q20" s="15"/>
      <c r="R20" s="12"/>
      <c r="S20" s="15"/>
      <c r="T20" s="12"/>
      <c r="U20" s="11"/>
      <c r="V20" s="12"/>
      <c r="W20" s="11"/>
      <c r="X20" s="12"/>
    </row>
    <row r="21" spans="2:24" ht="14.25" thickBot="1">
      <c r="B21" s="19" t="s">
        <v>83</v>
      </c>
      <c r="C21" s="9">
        <v>2</v>
      </c>
      <c r="D21" s="10" t="s">
        <v>67</v>
      </c>
      <c r="E21" s="9" t="s">
        <v>82</v>
      </c>
      <c r="F21" s="10" t="s">
        <v>49</v>
      </c>
      <c r="G21" s="11">
        <v>22.5</v>
      </c>
      <c r="H21" s="12">
        <v>22.5</v>
      </c>
      <c r="I21" s="11"/>
      <c r="J21" s="12"/>
      <c r="K21" s="12"/>
      <c r="L21" s="12"/>
      <c r="M21" s="12"/>
      <c r="N21" s="12"/>
      <c r="O21" s="11">
        <v>22.5</v>
      </c>
      <c r="P21" s="11"/>
      <c r="Q21" s="12"/>
      <c r="R21" s="12"/>
      <c r="S21" s="11"/>
      <c r="T21" s="12"/>
      <c r="U21" s="11"/>
      <c r="V21" s="12"/>
      <c r="W21" s="11"/>
      <c r="X21" s="12"/>
    </row>
    <row r="22" spans="2:24" ht="14.25" thickBot="1">
      <c r="B22" s="21" t="s">
        <v>84</v>
      </c>
      <c r="C22" s="9">
        <v>2</v>
      </c>
      <c r="D22" s="10" t="s">
        <v>67</v>
      </c>
      <c r="E22" s="9" t="s">
        <v>82</v>
      </c>
      <c r="F22" s="10" t="s">
        <v>49</v>
      </c>
      <c r="G22" s="11">
        <v>22.5</v>
      </c>
      <c r="H22" s="12">
        <v>22.5</v>
      </c>
      <c r="I22" s="15"/>
      <c r="J22" s="15"/>
      <c r="K22" s="11"/>
      <c r="L22" s="15"/>
      <c r="M22" s="15"/>
      <c r="N22" s="15"/>
      <c r="O22" s="11">
        <v>22.5</v>
      </c>
      <c r="P22" s="15"/>
      <c r="Q22" s="15"/>
      <c r="R22" s="15"/>
      <c r="S22" s="15"/>
      <c r="T22" s="15"/>
      <c r="U22" s="15"/>
      <c r="V22" s="15"/>
      <c r="W22" s="11"/>
      <c r="X22" s="15"/>
    </row>
    <row r="23" spans="2:24" ht="14.25" thickBot="1">
      <c r="B23" s="19" t="s">
        <v>85</v>
      </c>
      <c r="C23" s="9">
        <v>2</v>
      </c>
      <c r="D23" s="10" t="s">
        <v>67</v>
      </c>
      <c r="E23" s="9" t="s">
        <v>82</v>
      </c>
      <c r="F23" s="10" t="s">
        <v>49</v>
      </c>
      <c r="G23" s="11">
        <v>22.5</v>
      </c>
      <c r="H23" s="12">
        <v>22.5</v>
      </c>
      <c r="I23" s="11"/>
      <c r="J23" s="12"/>
      <c r="K23" s="12"/>
      <c r="L23" s="12"/>
      <c r="M23" s="12"/>
      <c r="N23" s="15"/>
      <c r="O23" s="11">
        <v>22.5</v>
      </c>
      <c r="P23" s="11"/>
      <c r="Q23" s="12"/>
      <c r="R23" s="12"/>
      <c r="S23" s="11"/>
      <c r="T23" s="12"/>
      <c r="U23" s="11"/>
      <c r="V23" s="12"/>
      <c r="W23" s="11"/>
      <c r="X23" s="12"/>
    </row>
    <row r="24" spans="2:24" ht="14.25" thickBot="1">
      <c r="B24" s="19" t="s">
        <v>86</v>
      </c>
      <c r="C24" s="9">
        <v>2</v>
      </c>
      <c r="D24" s="10" t="s">
        <v>67</v>
      </c>
      <c r="E24" s="9" t="s">
        <v>82</v>
      </c>
      <c r="F24" s="10" t="s">
        <v>49</v>
      </c>
      <c r="G24" s="11">
        <v>22.5</v>
      </c>
      <c r="H24" s="12">
        <v>22.5</v>
      </c>
      <c r="I24" s="11"/>
      <c r="J24" s="12"/>
      <c r="K24" s="11"/>
      <c r="L24" s="12"/>
      <c r="M24" s="12"/>
      <c r="N24" s="15"/>
      <c r="O24" s="11">
        <v>22.5</v>
      </c>
      <c r="P24" s="11"/>
      <c r="Q24" s="12"/>
      <c r="R24" s="12"/>
      <c r="S24" s="11"/>
      <c r="T24" s="12"/>
      <c r="U24" s="11"/>
      <c r="V24" s="12"/>
      <c r="W24" s="11"/>
      <c r="X24" s="12"/>
    </row>
    <row r="25" spans="2:24" ht="14.25" thickBot="1">
      <c r="B25" s="19" t="s">
        <v>87</v>
      </c>
      <c r="C25" s="9">
        <v>2</v>
      </c>
      <c r="D25" s="10" t="s">
        <v>67</v>
      </c>
      <c r="E25" s="9" t="s">
        <v>82</v>
      </c>
      <c r="F25" s="10" t="s">
        <v>49</v>
      </c>
      <c r="G25" s="11">
        <v>22.5</v>
      </c>
      <c r="H25" s="12">
        <v>22.5</v>
      </c>
      <c r="I25" s="15"/>
      <c r="J25" s="12"/>
      <c r="K25" s="12"/>
      <c r="L25" s="12"/>
      <c r="M25" s="12"/>
      <c r="N25" s="15"/>
      <c r="O25" s="11">
        <v>22.5</v>
      </c>
      <c r="P25" s="11"/>
      <c r="Q25" s="12"/>
      <c r="R25" s="12"/>
      <c r="S25" s="11"/>
      <c r="T25" s="12"/>
      <c r="U25" s="11"/>
      <c r="V25" s="12"/>
      <c r="W25" s="11"/>
      <c r="X25" s="12"/>
    </row>
    <row r="26" spans="2:24" ht="21.75" thickBot="1">
      <c r="B26" s="19" t="s">
        <v>88</v>
      </c>
      <c r="C26" s="13">
        <v>2</v>
      </c>
      <c r="D26" s="10" t="s">
        <v>67</v>
      </c>
      <c r="E26" s="9" t="s">
        <v>82</v>
      </c>
      <c r="F26" s="10" t="s">
        <v>49</v>
      </c>
      <c r="G26" s="11">
        <v>22.5</v>
      </c>
      <c r="H26" s="12">
        <v>22.5</v>
      </c>
      <c r="I26" s="15"/>
      <c r="J26" s="15"/>
      <c r="K26" s="15"/>
      <c r="L26" s="15"/>
      <c r="M26" s="15"/>
      <c r="N26" s="15"/>
      <c r="O26" s="11">
        <v>22.5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2:24" ht="14.25" thickBot="1">
      <c r="B27" s="19" t="s">
        <v>89</v>
      </c>
      <c r="C27" s="13">
        <v>2</v>
      </c>
      <c r="D27" s="10" t="s">
        <v>67</v>
      </c>
      <c r="E27" s="9" t="s">
        <v>82</v>
      </c>
      <c r="F27" s="10" t="s">
        <v>49</v>
      </c>
      <c r="G27" s="11">
        <v>22.5</v>
      </c>
      <c r="H27" s="12">
        <v>22.5</v>
      </c>
      <c r="I27" s="15"/>
      <c r="J27" s="15"/>
      <c r="K27" s="15"/>
      <c r="L27" s="15"/>
      <c r="M27" s="15"/>
      <c r="N27" s="15"/>
      <c r="O27" s="11">
        <v>22.5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2:24" ht="14.25" thickBot="1">
      <c r="B28" s="19" t="s">
        <v>90</v>
      </c>
      <c r="C28" s="9">
        <v>2</v>
      </c>
      <c r="D28" s="10" t="s">
        <v>67</v>
      </c>
      <c r="E28" s="9" t="s">
        <v>82</v>
      </c>
      <c r="F28" s="10" t="s">
        <v>49</v>
      </c>
      <c r="G28" s="11">
        <v>22.5</v>
      </c>
      <c r="H28" s="12">
        <v>22.5</v>
      </c>
      <c r="I28" s="11"/>
      <c r="J28" s="12"/>
      <c r="K28" s="11"/>
      <c r="L28" s="12"/>
      <c r="M28" s="12"/>
      <c r="N28" s="11"/>
      <c r="O28" s="11">
        <v>22.5</v>
      </c>
      <c r="P28" s="11"/>
      <c r="Q28" s="12"/>
      <c r="R28" s="12"/>
      <c r="S28" s="11"/>
      <c r="T28" s="12"/>
      <c r="U28" s="11"/>
      <c r="V28" s="12"/>
      <c r="W28" s="11"/>
      <c r="X28" s="12"/>
    </row>
    <row r="29" spans="2:24" ht="14.25" thickBot="1">
      <c r="B29" s="19" t="s">
        <v>91</v>
      </c>
      <c r="C29" s="13">
        <v>2</v>
      </c>
      <c r="D29" s="10" t="s">
        <v>67</v>
      </c>
      <c r="E29" s="9" t="s">
        <v>82</v>
      </c>
      <c r="F29" s="10" t="s">
        <v>49</v>
      </c>
      <c r="G29" s="12">
        <v>22.5</v>
      </c>
      <c r="H29" s="12">
        <v>22.5</v>
      </c>
      <c r="I29" s="15"/>
      <c r="J29" s="15"/>
      <c r="K29" s="15"/>
      <c r="L29" s="15"/>
      <c r="M29" s="15"/>
      <c r="N29" s="15"/>
      <c r="O29" s="11">
        <v>22.5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2:24" ht="14.25" thickBot="1">
      <c r="B30" s="19" t="s">
        <v>92</v>
      </c>
      <c r="C30" s="13">
        <v>2</v>
      </c>
      <c r="D30" s="10" t="s">
        <v>67</v>
      </c>
      <c r="E30" s="9" t="s">
        <v>82</v>
      </c>
      <c r="F30" s="14" t="s">
        <v>49</v>
      </c>
      <c r="G30" s="11">
        <v>22.5</v>
      </c>
      <c r="H30" s="12">
        <v>22.5</v>
      </c>
      <c r="I30" s="15"/>
      <c r="J30" s="18"/>
      <c r="K30" s="15"/>
      <c r="L30" s="15"/>
      <c r="M30" s="15"/>
      <c r="N30" s="22"/>
      <c r="O30" s="16">
        <v>22.5</v>
      </c>
      <c r="P30" s="15"/>
      <c r="Q30" s="15"/>
      <c r="R30" s="15"/>
      <c r="S30" s="15"/>
      <c r="T30" s="15"/>
      <c r="U30" s="15"/>
      <c r="V30" s="15"/>
      <c r="W30" s="15"/>
      <c r="X30" s="15"/>
    </row>
    <row r="31" spans="2:24" ht="14.25" thickBot="1">
      <c r="B31" s="19" t="s">
        <v>93</v>
      </c>
      <c r="C31" s="9">
        <v>2</v>
      </c>
      <c r="D31" s="10" t="s">
        <v>67</v>
      </c>
      <c r="E31" s="9" t="s">
        <v>82</v>
      </c>
      <c r="F31" s="10" t="s">
        <v>49</v>
      </c>
      <c r="G31" s="11">
        <v>22.5</v>
      </c>
      <c r="H31" s="12"/>
      <c r="I31" s="11">
        <v>22.5</v>
      </c>
      <c r="J31" s="23"/>
      <c r="K31" s="12"/>
      <c r="L31" s="12"/>
      <c r="M31" s="12"/>
      <c r="N31" s="20"/>
      <c r="O31" s="11">
        <v>22.5</v>
      </c>
      <c r="P31" s="11"/>
      <c r="Q31" s="12"/>
      <c r="R31" s="12"/>
      <c r="S31" s="11"/>
      <c r="T31" s="12"/>
      <c r="U31" s="11"/>
      <c r="V31" s="12"/>
      <c r="W31" s="11"/>
      <c r="X31" s="12"/>
    </row>
    <row r="32" spans="2:24" ht="14.25" thickBot="1">
      <c r="B32" s="19" t="s">
        <v>94</v>
      </c>
      <c r="C32" s="9">
        <v>2</v>
      </c>
      <c r="D32" s="10" t="s">
        <v>67</v>
      </c>
      <c r="E32" s="9" t="s">
        <v>82</v>
      </c>
      <c r="F32" s="10" t="s">
        <v>49</v>
      </c>
      <c r="G32" s="11">
        <v>22.5</v>
      </c>
      <c r="H32" s="12"/>
      <c r="I32" s="11">
        <v>22.5</v>
      </c>
      <c r="J32" s="12"/>
      <c r="K32" s="11"/>
      <c r="L32" s="12"/>
      <c r="M32" s="12"/>
      <c r="N32" s="15"/>
      <c r="O32" s="11">
        <v>22.5</v>
      </c>
      <c r="P32" s="11"/>
      <c r="Q32" s="12"/>
      <c r="R32" s="12"/>
      <c r="S32" s="11"/>
      <c r="T32" s="12"/>
      <c r="U32" s="11"/>
      <c r="V32" s="12"/>
      <c r="W32" s="11"/>
      <c r="X32" s="12"/>
    </row>
    <row r="33" spans="2:25" ht="14.25" thickBot="1">
      <c r="B33" s="19" t="s">
        <v>95</v>
      </c>
      <c r="C33" s="9">
        <v>2</v>
      </c>
      <c r="D33" s="10" t="s">
        <v>67</v>
      </c>
      <c r="E33" s="9" t="s">
        <v>82</v>
      </c>
      <c r="F33" s="10" t="s">
        <v>49</v>
      </c>
      <c r="G33" s="11">
        <v>22.5</v>
      </c>
      <c r="H33" s="12"/>
      <c r="I33" s="11">
        <v>22.5</v>
      </c>
      <c r="J33" s="12"/>
      <c r="K33" s="11"/>
      <c r="L33" s="12"/>
      <c r="M33" s="12"/>
      <c r="N33" s="12"/>
      <c r="O33" s="11">
        <v>22.5</v>
      </c>
      <c r="P33" s="11"/>
      <c r="Q33" s="12"/>
      <c r="R33" s="12"/>
      <c r="S33" s="11"/>
      <c r="T33" s="12"/>
      <c r="U33" s="11"/>
      <c r="V33" s="12"/>
      <c r="W33" s="11"/>
      <c r="X33" s="12"/>
    </row>
    <row r="34" spans="2:25" ht="14.25" thickBot="1">
      <c r="B34" s="19" t="s">
        <v>96</v>
      </c>
      <c r="C34" s="9">
        <v>2</v>
      </c>
      <c r="D34" s="10" t="s">
        <v>67</v>
      </c>
      <c r="E34" s="9" t="s">
        <v>82</v>
      </c>
      <c r="F34" s="10" t="s">
        <v>49</v>
      </c>
      <c r="G34" s="11">
        <v>22.5</v>
      </c>
      <c r="H34" s="12"/>
      <c r="I34" s="16">
        <v>22.5</v>
      </c>
      <c r="J34" s="12"/>
      <c r="K34" s="12"/>
      <c r="L34" s="12"/>
      <c r="M34" s="12"/>
      <c r="N34" s="15"/>
      <c r="O34" s="11">
        <v>22.5</v>
      </c>
      <c r="P34" s="11"/>
      <c r="Q34" s="12"/>
      <c r="R34" s="12"/>
      <c r="S34" s="11"/>
      <c r="T34" s="12"/>
      <c r="U34" s="11"/>
      <c r="V34" s="12"/>
      <c r="W34" s="11"/>
      <c r="X34" s="12"/>
    </row>
    <row r="35" spans="2:25" ht="14.25" thickBot="1">
      <c r="B35" s="19" t="s">
        <v>97</v>
      </c>
      <c r="C35" s="9">
        <v>2</v>
      </c>
      <c r="D35" s="10" t="s">
        <v>67</v>
      </c>
      <c r="E35" s="9" t="s">
        <v>82</v>
      </c>
      <c r="F35" s="10" t="s">
        <v>49</v>
      </c>
      <c r="G35" s="11">
        <v>22.5</v>
      </c>
      <c r="H35" s="12"/>
      <c r="I35" s="11">
        <v>22.5</v>
      </c>
      <c r="J35" s="12"/>
      <c r="K35" s="11"/>
      <c r="L35" s="12"/>
      <c r="M35" s="12"/>
      <c r="N35" s="15"/>
      <c r="O35" s="11">
        <v>22.5</v>
      </c>
      <c r="P35" s="11"/>
      <c r="Q35" s="12"/>
      <c r="R35" s="12"/>
      <c r="S35" s="11"/>
      <c r="T35" s="12"/>
      <c r="U35" s="11"/>
      <c r="V35" s="12"/>
      <c r="W35" s="11"/>
      <c r="X35" s="12"/>
    </row>
    <row r="36" spans="2:25" ht="14.25" thickBot="1">
      <c r="B36" s="19" t="s">
        <v>98</v>
      </c>
      <c r="C36" s="9">
        <v>2</v>
      </c>
      <c r="D36" s="10" t="s">
        <v>67</v>
      </c>
      <c r="E36" s="9" t="s">
        <v>82</v>
      </c>
      <c r="F36" s="10" t="s">
        <v>49</v>
      </c>
      <c r="G36" s="11">
        <v>22.5</v>
      </c>
      <c r="H36" s="12"/>
      <c r="I36" s="11">
        <v>22.5</v>
      </c>
      <c r="J36" s="12"/>
      <c r="K36" s="15"/>
      <c r="L36" s="12"/>
      <c r="M36" s="12"/>
      <c r="N36" s="15"/>
      <c r="O36" s="16">
        <v>22.5</v>
      </c>
      <c r="P36" s="11"/>
      <c r="Q36" s="12"/>
      <c r="R36" s="12"/>
      <c r="S36" s="11"/>
      <c r="T36" s="12"/>
      <c r="U36" s="11"/>
      <c r="V36" s="12"/>
      <c r="W36" s="11"/>
      <c r="X36" s="12"/>
    </row>
    <row r="37" spans="2:25" ht="21.75" thickBot="1">
      <c r="B37" s="19" t="s">
        <v>99</v>
      </c>
      <c r="C37" s="9">
        <v>2</v>
      </c>
      <c r="D37" s="10" t="s">
        <v>67</v>
      </c>
      <c r="E37" s="9" t="s">
        <v>82</v>
      </c>
      <c r="F37" s="10" t="s">
        <v>49</v>
      </c>
      <c r="G37" s="11">
        <v>22.5</v>
      </c>
      <c r="H37" s="12"/>
      <c r="I37" s="11">
        <v>22.5</v>
      </c>
      <c r="J37" s="12"/>
      <c r="K37" s="11"/>
      <c r="L37" s="12"/>
      <c r="M37" s="12"/>
      <c r="N37" s="15"/>
      <c r="O37" s="11">
        <v>22.5</v>
      </c>
      <c r="P37" s="11"/>
      <c r="Q37" s="12"/>
      <c r="R37" s="12"/>
      <c r="S37" s="11"/>
      <c r="T37" s="12"/>
      <c r="U37" s="11"/>
      <c r="V37" s="12"/>
      <c r="W37" s="11"/>
      <c r="X37" s="12"/>
    </row>
    <row r="38" spans="2:25" ht="14.25" thickBot="1">
      <c r="B38" s="19" t="s">
        <v>100</v>
      </c>
      <c r="C38" s="13">
        <v>2</v>
      </c>
      <c r="D38" s="10" t="s">
        <v>67</v>
      </c>
      <c r="E38" s="9" t="s">
        <v>82</v>
      </c>
      <c r="F38" s="14" t="s">
        <v>49</v>
      </c>
      <c r="G38" s="11">
        <v>22.5</v>
      </c>
      <c r="H38" s="15"/>
      <c r="I38" s="11">
        <v>22.5</v>
      </c>
      <c r="J38" s="15"/>
      <c r="K38" s="15"/>
      <c r="L38" s="15"/>
      <c r="M38" s="15"/>
      <c r="N38" s="15"/>
      <c r="O38" s="16">
        <v>22.5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2:25" ht="21.75" thickBot="1">
      <c r="B39" s="19" t="s">
        <v>101</v>
      </c>
      <c r="C39" s="24"/>
      <c r="D39" s="10" t="s">
        <v>67</v>
      </c>
      <c r="E39" s="9" t="s">
        <v>82</v>
      </c>
      <c r="F39" s="14" t="s">
        <v>49</v>
      </c>
      <c r="G39" s="11">
        <v>22.5</v>
      </c>
      <c r="H39" s="12">
        <v>22.5</v>
      </c>
      <c r="I39" s="15"/>
      <c r="J39" s="15"/>
      <c r="K39" s="15"/>
      <c r="L39" s="15"/>
      <c r="M39" s="15"/>
      <c r="N39" s="15"/>
      <c r="O39" s="16">
        <v>22.5</v>
      </c>
      <c r="P39" s="15"/>
      <c r="Q39" s="15"/>
      <c r="R39" s="15"/>
      <c r="S39" s="15"/>
      <c r="T39" s="15"/>
      <c r="U39" s="15"/>
      <c r="V39" s="15"/>
      <c r="W39" s="15"/>
      <c r="X39" s="15"/>
    </row>
    <row r="40" spans="2:25" ht="14.25" thickBot="1">
      <c r="B40" s="19" t="s">
        <v>103</v>
      </c>
      <c r="C40" s="13">
        <v>2</v>
      </c>
      <c r="D40" s="14" t="s">
        <v>72</v>
      </c>
      <c r="E40" s="9" t="s">
        <v>104</v>
      </c>
      <c r="F40" s="14" t="s">
        <v>50</v>
      </c>
      <c r="G40" s="11">
        <v>22.5</v>
      </c>
      <c r="H40" s="12">
        <v>22.5</v>
      </c>
      <c r="I40" s="15"/>
      <c r="J40" s="15"/>
      <c r="K40" s="15"/>
      <c r="L40" s="15"/>
      <c r="M40" s="15"/>
      <c r="N40" s="15"/>
      <c r="O40" s="15"/>
      <c r="P40" s="16">
        <v>22.5</v>
      </c>
      <c r="Q40" s="15"/>
      <c r="R40" s="15"/>
      <c r="S40" s="15"/>
      <c r="T40" s="15"/>
      <c r="U40" s="15"/>
      <c r="V40" s="15"/>
      <c r="W40" s="15"/>
      <c r="X40" s="15"/>
    </row>
    <row r="41" spans="2:25" ht="14.25" thickBot="1">
      <c r="B41" s="19" t="s">
        <v>105</v>
      </c>
      <c r="C41" s="13">
        <v>2</v>
      </c>
      <c r="D41" s="14" t="s">
        <v>72</v>
      </c>
      <c r="E41" s="9" t="s">
        <v>104</v>
      </c>
      <c r="F41" s="14" t="s">
        <v>50</v>
      </c>
      <c r="G41" s="12">
        <v>22.5</v>
      </c>
      <c r="H41" s="12">
        <v>22.5</v>
      </c>
      <c r="I41" s="15"/>
      <c r="J41" s="15"/>
      <c r="K41" s="15"/>
      <c r="L41" s="15"/>
      <c r="M41" s="15"/>
      <c r="N41" s="15"/>
      <c r="O41" s="15"/>
      <c r="P41" s="16">
        <v>22.5</v>
      </c>
      <c r="Q41" s="15"/>
      <c r="R41" s="15"/>
      <c r="S41" s="15"/>
      <c r="T41" s="15"/>
      <c r="U41" s="15"/>
      <c r="V41" s="15"/>
      <c r="W41" s="15"/>
      <c r="X41" s="15"/>
    </row>
    <row r="42" spans="2:25" ht="14.25" thickBot="1">
      <c r="B42" s="19" t="s">
        <v>106</v>
      </c>
      <c r="C42" s="13">
        <v>2</v>
      </c>
      <c r="D42" s="14" t="s">
        <v>72</v>
      </c>
      <c r="E42" s="9" t="s">
        <v>104</v>
      </c>
      <c r="F42" s="14" t="s">
        <v>50</v>
      </c>
      <c r="G42" s="12">
        <v>22.5</v>
      </c>
      <c r="H42" s="12">
        <v>22.5</v>
      </c>
      <c r="I42" s="15"/>
      <c r="J42" s="15"/>
      <c r="K42" s="15"/>
      <c r="L42" s="15"/>
      <c r="M42" s="15"/>
      <c r="N42" s="15"/>
      <c r="O42" s="15"/>
      <c r="P42" s="16">
        <v>22.5</v>
      </c>
      <c r="Q42" s="15"/>
      <c r="R42" s="15"/>
      <c r="S42" s="15"/>
      <c r="T42" s="15"/>
      <c r="U42" s="15"/>
      <c r="V42" s="15"/>
      <c r="W42" s="15"/>
      <c r="X42" s="15"/>
    </row>
    <row r="43" spans="2:25" ht="14.25" thickBot="1">
      <c r="B43" s="19" t="s">
        <v>107</v>
      </c>
      <c r="C43" s="13">
        <v>2</v>
      </c>
      <c r="D43" s="14" t="s">
        <v>72</v>
      </c>
      <c r="E43" s="9" t="s">
        <v>104</v>
      </c>
      <c r="F43" s="14" t="s">
        <v>50</v>
      </c>
      <c r="G43" s="11">
        <v>22.5</v>
      </c>
      <c r="H43" s="12">
        <v>22.5</v>
      </c>
      <c r="I43" s="15"/>
      <c r="J43" s="15"/>
      <c r="K43" s="15"/>
      <c r="L43" s="15"/>
      <c r="M43" s="15"/>
      <c r="N43" s="15"/>
      <c r="O43" s="15"/>
      <c r="P43" s="16">
        <v>22.5</v>
      </c>
      <c r="Q43" s="15"/>
      <c r="R43" s="15"/>
      <c r="S43" s="15"/>
      <c r="T43" s="15"/>
      <c r="U43" s="15"/>
      <c r="V43" s="15"/>
      <c r="W43" s="15"/>
      <c r="X43" s="15"/>
    </row>
    <row r="44" spans="2:25" ht="14.25" thickBot="1">
      <c r="B44" s="19" t="s">
        <v>108</v>
      </c>
      <c r="C44" s="9">
        <v>2</v>
      </c>
      <c r="D44" s="14" t="s">
        <v>72</v>
      </c>
      <c r="E44" s="9" t="s">
        <v>104</v>
      </c>
      <c r="F44" s="14" t="s">
        <v>50</v>
      </c>
      <c r="G44" s="11">
        <v>22.5</v>
      </c>
      <c r="H44" s="12">
        <v>22.5</v>
      </c>
      <c r="I44" s="11"/>
      <c r="J44" s="12"/>
      <c r="K44" s="12"/>
      <c r="L44" s="12"/>
      <c r="M44" s="12"/>
      <c r="N44" s="15"/>
      <c r="O44" s="11"/>
      <c r="P44" s="16">
        <v>22.5</v>
      </c>
      <c r="Q44" s="12"/>
      <c r="R44" s="12"/>
      <c r="S44" s="11"/>
      <c r="T44" s="12"/>
      <c r="U44" s="11"/>
      <c r="V44" s="11"/>
      <c r="W44" s="11"/>
      <c r="X44" s="12"/>
    </row>
    <row r="45" spans="2:25" ht="14.25" thickBot="1">
      <c r="B45" s="19" t="s">
        <v>109</v>
      </c>
      <c r="C45" s="13">
        <v>2</v>
      </c>
      <c r="D45" s="14" t="s">
        <v>72</v>
      </c>
      <c r="E45" s="9" t="s">
        <v>104</v>
      </c>
      <c r="F45" s="14" t="s">
        <v>50</v>
      </c>
      <c r="G45" s="11">
        <v>22.5</v>
      </c>
      <c r="H45" s="12">
        <v>22.5</v>
      </c>
      <c r="I45" s="15"/>
      <c r="J45" s="18"/>
      <c r="K45" s="11"/>
      <c r="L45" s="15"/>
      <c r="M45" s="15"/>
      <c r="N45" s="11"/>
      <c r="O45" s="15"/>
      <c r="P45" s="16">
        <v>22.5</v>
      </c>
      <c r="Q45" s="15"/>
      <c r="R45" s="15"/>
      <c r="S45" s="11"/>
      <c r="T45" s="11"/>
      <c r="U45" s="15"/>
      <c r="V45" s="15"/>
      <c r="W45" s="11"/>
      <c r="X45" s="15"/>
    </row>
    <row r="46" spans="2:25" ht="14.25" thickBot="1">
      <c r="B46" s="19" t="s">
        <v>110</v>
      </c>
      <c r="C46" s="13">
        <v>2</v>
      </c>
      <c r="D46" s="14" t="s">
        <v>72</v>
      </c>
      <c r="E46" s="9" t="s">
        <v>104</v>
      </c>
      <c r="F46" s="10" t="s">
        <v>49</v>
      </c>
      <c r="G46" s="11">
        <v>22.5</v>
      </c>
      <c r="H46" s="16">
        <v>22.5</v>
      </c>
      <c r="I46" s="15"/>
      <c r="J46" s="20"/>
      <c r="K46" s="15"/>
      <c r="L46" s="15"/>
      <c r="M46" s="15"/>
      <c r="N46" s="15"/>
      <c r="O46" s="16">
        <v>22.5</v>
      </c>
      <c r="P46" s="15"/>
      <c r="Q46" s="15"/>
      <c r="R46" s="15"/>
      <c r="S46" s="15"/>
      <c r="T46" s="15"/>
      <c r="U46" s="15"/>
      <c r="V46" s="15"/>
      <c r="W46" s="15"/>
      <c r="X46" s="15"/>
    </row>
    <row r="47" spans="2:25" ht="14.25" thickBot="1"/>
    <row r="48" spans="2:25" ht="16.5" thickBot="1">
      <c r="B48" s="1" t="s">
        <v>35</v>
      </c>
      <c r="C48" s="176" t="s">
        <v>3</v>
      </c>
      <c r="D48" s="176" t="s">
        <v>36</v>
      </c>
      <c r="E48" s="1" t="s">
        <v>37</v>
      </c>
      <c r="F48" s="176" t="s">
        <v>38</v>
      </c>
      <c r="G48" s="2" t="s">
        <v>39</v>
      </c>
      <c r="H48" s="156" t="s">
        <v>40</v>
      </c>
      <c r="I48" s="179"/>
      <c r="J48" s="179"/>
      <c r="K48" s="179"/>
      <c r="L48" s="179"/>
      <c r="M48" s="179"/>
      <c r="N48" s="179"/>
      <c r="O48" s="179"/>
      <c r="P48" s="179"/>
      <c r="Q48" s="179"/>
      <c r="R48" s="157"/>
      <c r="S48" s="185" t="s">
        <v>41</v>
      </c>
      <c r="T48" s="186"/>
      <c r="U48" s="186"/>
      <c r="V48" s="186"/>
      <c r="W48" s="186"/>
      <c r="X48" s="187"/>
      <c r="Y48" s="26"/>
    </row>
    <row r="49" spans="2:25" ht="16.5" thickBot="1">
      <c r="B49" s="3" t="s">
        <v>1</v>
      </c>
      <c r="C49" s="177"/>
      <c r="D49" s="177"/>
      <c r="E49" s="3" t="s">
        <v>42</v>
      </c>
      <c r="F49" s="177"/>
      <c r="G49" s="4" t="s">
        <v>4</v>
      </c>
      <c r="H49" s="156" t="s">
        <v>43</v>
      </c>
      <c r="I49" s="179"/>
      <c r="J49" s="179"/>
      <c r="K49" s="179"/>
      <c r="L49" s="179"/>
      <c r="M49" s="179"/>
      <c r="N49" s="157"/>
      <c r="O49" s="156" t="s">
        <v>44</v>
      </c>
      <c r="P49" s="179"/>
      <c r="Q49" s="179"/>
      <c r="R49" s="157"/>
      <c r="S49" s="188"/>
      <c r="T49" s="189"/>
      <c r="U49" s="189"/>
      <c r="V49" s="189"/>
      <c r="W49" s="189"/>
      <c r="X49" s="190"/>
      <c r="Y49" s="26"/>
    </row>
    <row r="50" spans="2:25" ht="15.75">
      <c r="B50" s="3"/>
      <c r="C50" s="177"/>
      <c r="D50" s="177"/>
      <c r="E50" s="3"/>
      <c r="F50" s="177"/>
      <c r="G50" s="4" t="s">
        <v>45</v>
      </c>
      <c r="H50" s="4" t="s">
        <v>46</v>
      </c>
      <c r="I50" s="4" t="s">
        <v>47</v>
      </c>
      <c r="J50" s="185" t="s">
        <v>48</v>
      </c>
      <c r="K50" s="186"/>
      <c r="L50" s="186"/>
      <c r="M50" s="186"/>
      <c r="N50" s="194"/>
      <c r="O50" s="198" t="s">
        <v>49</v>
      </c>
      <c r="P50" s="198" t="s">
        <v>50</v>
      </c>
      <c r="Q50" s="198" t="s">
        <v>51</v>
      </c>
      <c r="R50" s="198" t="s">
        <v>52</v>
      </c>
      <c r="S50" s="188"/>
      <c r="T50" s="189"/>
      <c r="U50" s="189"/>
      <c r="V50" s="189"/>
      <c r="W50" s="189"/>
      <c r="X50" s="190"/>
      <c r="Y50" s="26"/>
    </row>
    <row r="51" spans="2:25" ht="16.5" thickBot="1">
      <c r="B51" s="3"/>
      <c r="C51" s="177"/>
      <c r="D51" s="177"/>
      <c r="E51" s="3"/>
      <c r="F51" s="177"/>
      <c r="G51" s="3"/>
      <c r="H51" s="4" t="s">
        <v>53</v>
      </c>
      <c r="I51" s="4" t="s">
        <v>54</v>
      </c>
      <c r="J51" s="195"/>
      <c r="K51" s="196"/>
      <c r="L51" s="196"/>
      <c r="M51" s="196"/>
      <c r="N51" s="197"/>
      <c r="O51" s="199"/>
      <c r="P51" s="199"/>
      <c r="Q51" s="199"/>
      <c r="R51" s="199"/>
      <c r="S51" s="191"/>
      <c r="T51" s="192"/>
      <c r="U51" s="192"/>
      <c r="V51" s="192"/>
      <c r="W51" s="192"/>
      <c r="X51" s="193"/>
      <c r="Y51" s="26"/>
    </row>
    <row r="52" spans="2:25" ht="14.25" thickBot="1">
      <c r="B52" s="5"/>
      <c r="C52" s="178"/>
      <c r="D52" s="178"/>
      <c r="E52" s="5"/>
      <c r="F52" s="178"/>
      <c r="G52" s="5"/>
      <c r="H52" s="6" t="s">
        <v>55</v>
      </c>
      <c r="I52" s="6" t="s">
        <v>56</v>
      </c>
      <c r="J52" s="6">
        <v>-1</v>
      </c>
      <c r="K52" s="7">
        <v>-2</v>
      </c>
      <c r="L52" s="7">
        <v>-3</v>
      </c>
      <c r="M52" s="7" t="s">
        <v>52</v>
      </c>
      <c r="N52" s="7" t="s">
        <v>39</v>
      </c>
      <c r="O52" s="200"/>
      <c r="P52" s="200"/>
      <c r="Q52" s="200"/>
      <c r="R52" s="200"/>
      <c r="S52" s="6" t="s">
        <v>57</v>
      </c>
      <c r="T52" s="6" t="s">
        <v>58</v>
      </c>
      <c r="U52" s="6" t="s">
        <v>59</v>
      </c>
      <c r="V52" s="6" t="s">
        <v>60</v>
      </c>
      <c r="W52" s="6" t="s">
        <v>61</v>
      </c>
      <c r="X52" s="195" t="s">
        <v>62</v>
      </c>
      <c r="Y52" s="197"/>
    </row>
    <row r="53" spans="2:25" ht="14.25" thickBot="1">
      <c r="B53" s="27" t="s">
        <v>18</v>
      </c>
      <c r="C53" s="28">
        <v>2</v>
      </c>
      <c r="D53" s="29" t="s">
        <v>64</v>
      </c>
      <c r="E53" s="29" t="s">
        <v>112</v>
      </c>
      <c r="F53" s="29" t="s">
        <v>49</v>
      </c>
      <c r="G53" s="11">
        <v>22.5</v>
      </c>
      <c r="H53" s="12"/>
      <c r="I53" s="11"/>
      <c r="J53" s="12"/>
      <c r="K53" s="12">
        <v>22.5</v>
      </c>
      <c r="L53" s="12"/>
      <c r="M53" s="12"/>
      <c r="N53" s="12">
        <v>22.5</v>
      </c>
      <c r="O53" s="11">
        <v>22.5</v>
      </c>
      <c r="P53" s="11"/>
      <c r="Q53" s="12"/>
      <c r="R53" s="12"/>
      <c r="S53" s="11"/>
      <c r="T53" s="12"/>
      <c r="U53" s="11"/>
      <c r="V53" s="12"/>
      <c r="W53" s="11" t="s">
        <v>113</v>
      </c>
      <c r="X53" s="160"/>
      <c r="Y53" s="161"/>
    </row>
    <row r="54" spans="2:25" ht="14.25" thickBot="1">
      <c r="B54" s="27" t="s">
        <v>114</v>
      </c>
      <c r="C54" s="16">
        <v>2</v>
      </c>
      <c r="D54" s="30" t="s">
        <v>64</v>
      </c>
      <c r="E54" s="29" t="s">
        <v>112</v>
      </c>
      <c r="F54" s="30" t="s">
        <v>49</v>
      </c>
      <c r="G54" s="11">
        <v>22.5</v>
      </c>
      <c r="H54" s="15"/>
      <c r="I54" s="16">
        <v>22.5</v>
      </c>
      <c r="J54" s="15"/>
      <c r="K54" s="15"/>
      <c r="L54" s="15"/>
      <c r="M54" s="15"/>
      <c r="N54" s="15"/>
      <c r="O54" s="11">
        <v>22.5</v>
      </c>
      <c r="P54" s="15"/>
      <c r="Q54" s="15"/>
      <c r="R54" s="15"/>
      <c r="S54" s="15"/>
      <c r="T54" s="15"/>
      <c r="U54" s="15"/>
      <c r="V54" s="30" t="s">
        <v>113</v>
      </c>
      <c r="W54" s="15"/>
      <c r="X54" s="162"/>
      <c r="Y54" s="163"/>
    </row>
    <row r="55" spans="2:25">
      <c r="B55" s="31" t="s">
        <v>115</v>
      </c>
      <c r="C55" s="168">
        <v>3</v>
      </c>
      <c r="D55" s="183" t="s">
        <v>64</v>
      </c>
      <c r="E55" s="183" t="s">
        <v>117</v>
      </c>
      <c r="F55" s="170" t="s">
        <v>118</v>
      </c>
      <c r="G55" s="168">
        <v>45</v>
      </c>
      <c r="H55" s="166"/>
      <c r="I55" s="168">
        <v>45</v>
      </c>
      <c r="J55" s="166"/>
      <c r="K55" s="166"/>
      <c r="L55" s="166"/>
      <c r="M55" s="166"/>
      <c r="N55" s="166"/>
      <c r="O55" s="168">
        <v>22.5</v>
      </c>
      <c r="P55" s="168">
        <v>22.5</v>
      </c>
      <c r="Q55" s="166"/>
      <c r="R55" s="166"/>
      <c r="S55" s="166"/>
      <c r="T55" s="166"/>
      <c r="U55" s="166"/>
      <c r="V55" s="170" t="s">
        <v>113</v>
      </c>
      <c r="W55" s="166"/>
      <c r="X55" s="172"/>
      <c r="Y55" s="173"/>
    </row>
    <row r="56" spans="2:25" ht="14.25" thickBot="1">
      <c r="B56" s="27" t="s">
        <v>116</v>
      </c>
      <c r="C56" s="169"/>
      <c r="D56" s="184"/>
      <c r="E56" s="184"/>
      <c r="F56" s="171"/>
      <c r="G56" s="169"/>
      <c r="H56" s="167"/>
      <c r="I56" s="169"/>
      <c r="J56" s="167"/>
      <c r="K56" s="167"/>
      <c r="L56" s="167"/>
      <c r="M56" s="167"/>
      <c r="N56" s="167"/>
      <c r="O56" s="169"/>
      <c r="P56" s="169"/>
      <c r="Q56" s="167"/>
      <c r="R56" s="167"/>
      <c r="S56" s="167"/>
      <c r="T56" s="167"/>
      <c r="U56" s="167"/>
      <c r="V56" s="171"/>
      <c r="W56" s="167"/>
      <c r="X56" s="174"/>
      <c r="Y56" s="175"/>
    </row>
    <row r="57" spans="2:25">
      <c r="B57" s="31" t="s">
        <v>119</v>
      </c>
      <c r="C57" s="168">
        <v>3</v>
      </c>
      <c r="D57" s="170" t="s">
        <v>64</v>
      </c>
      <c r="E57" s="183" t="s">
        <v>112</v>
      </c>
      <c r="F57" s="170" t="s">
        <v>118</v>
      </c>
      <c r="G57" s="168">
        <v>45</v>
      </c>
      <c r="H57" s="166"/>
      <c r="I57" s="168">
        <v>45</v>
      </c>
      <c r="J57" s="166"/>
      <c r="K57" s="166"/>
      <c r="L57" s="166"/>
      <c r="M57" s="166"/>
      <c r="N57" s="166"/>
      <c r="O57" s="168">
        <v>22.5</v>
      </c>
      <c r="P57" s="168">
        <v>22.5</v>
      </c>
      <c r="Q57" s="166"/>
      <c r="R57" s="166"/>
      <c r="S57" s="166"/>
      <c r="T57" s="166"/>
      <c r="U57" s="166"/>
      <c r="V57" s="170" t="s">
        <v>113</v>
      </c>
      <c r="W57" s="166"/>
      <c r="X57" s="172"/>
      <c r="Y57" s="173"/>
    </row>
    <row r="58" spans="2:25" ht="14.25" thickBot="1">
      <c r="B58" s="27" t="s">
        <v>116</v>
      </c>
      <c r="C58" s="169"/>
      <c r="D58" s="171"/>
      <c r="E58" s="184"/>
      <c r="F58" s="171"/>
      <c r="G58" s="169"/>
      <c r="H58" s="167"/>
      <c r="I58" s="169"/>
      <c r="J58" s="167"/>
      <c r="K58" s="167"/>
      <c r="L58" s="167"/>
      <c r="M58" s="167"/>
      <c r="N58" s="167"/>
      <c r="O58" s="169"/>
      <c r="P58" s="169"/>
      <c r="Q58" s="167"/>
      <c r="R58" s="167"/>
      <c r="S58" s="167"/>
      <c r="T58" s="167"/>
      <c r="U58" s="167"/>
      <c r="V58" s="171"/>
      <c r="W58" s="167"/>
      <c r="X58" s="174"/>
      <c r="Y58" s="175"/>
    </row>
    <row r="59" spans="2:25" ht="14.25" thickBot="1">
      <c r="B59" s="27" t="s">
        <v>120</v>
      </c>
      <c r="C59" s="16">
        <v>2</v>
      </c>
      <c r="D59" s="29" t="s">
        <v>64</v>
      </c>
      <c r="E59" s="29" t="s">
        <v>117</v>
      </c>
      <c r="F59" s="29" t="s">
        <v>49</v>
      </c>
      <c r="G59" s="11">
        <v>22.5</v>
      </c>
      <c r="H59" s="15"/>
      <c r="I59" s="16">
        <v>22.5</v>
      </c>
      <c r="J59" s="15"/>
      <c r="K59" s="15"/>
      <c r="L59" s="15"/>
      <c r="M59" s="15"/>
      <c r="N59" s="15"/>
      <c r="O59" s="11">
        <v>22.5</v>
      </c>
      <c r="P59" s="15"/>
      <c r="Q59" s="15"/>
      <c r="R59" s="15"/>
      <c r="S59" s="15"/>
      <c r="T59" s="15"/>
      <c r="U59" s="15"/>
      <c r="V59" s="30" t="s">
        <v>113</v>
      </c>
      <c r="W59" s="15"/>
      <c r="X59" s="162"/>
      <c r="Y59" s="163"/>
    </row>
    <row r="60" spans="2:25" ht="14.25" thickBot="1">
      <c r="B60" s="27" t="s">
        <v>121</v>
      </c>
      <c r="C60" s="16">
        <v>2</v>
      </c>
      <c r="D60" s="30" t="s">
        <v>64</v>
      </c>
      <c r="E60" s="29" t="s">
        <v>112</v>
      </c>
      <c r="F60" s="30" t="s">
        <v>49</v>
      </c>
      <c r="G60" s="11">
        <v>22.5</v>
      </c>
      <c r="H60" s="15"/>
      <c r="I60" s="16">
        <v>22.5</v>
      </c>
      <c r="J60" s="15"/>
      <c r="K60" s="15"/>
      <c r="L60" s="15"/>
      <c r="M60" s="15"/>
      <c r="N60" s="15"/>
      <c r="O60" s="11">
        <v>22.5</v>
      </c>
      <c r="P60" s="15"/>
      <c r="Q60" s="15"/>
      <c r="R60" s="15"/>
      <c r="S60" s="15"/>
      <c r="T60" s="15"/>
      <c r="U60" s="15"/>
      <c r="V60" s="30" t="s">
        <v>113</v>
      </c>
      <c r="W60" s="15"/>
      <c r="X60" s="162"/>
      <c r="Y60" s="163"/>
    </row>
    <row r="61" spans="2:25" ht="14.25" thickBot="1">
      <c r="B61" s="27" t="s">
        <v>122</v>
      </c>
      <c r="C61" s="16">
        <v>2</v>
      </c>
      <c r="D61" s="29" t="s">
        <v>64</v>
      </c>
      <c r="E61" s="29" t="s">
        <v>117</v>
      </c>
      <c r="F61" s="29" t="s">
        <v>49</v>
      </c>
      <c r="G61" s="11">
        <v>22.5</v>
      </c>
      <c r="H61" s="15"/>
      <c r="I61" s="16">
        <v>22.5</v>
      </c>
      <c r="J61" s="15"/>
      <c r="K61" s="15"/>
      <c r="L61" s="15"/>
      <c r="M61" s="15"/>
      <c r="N61" s="15"/>
      <c r="O61" s="11">
        <v>22.5</v>
      </c>
      <c r="P61" s="15"/>
      <c r="Q61" s="15"/>
      <c r="R61" s="15"/>
      <c r="S61" s="15"/>
      <c r="T61" s="15"/>
      <c r="U61" s="15"/>
      <c r="V61" s="30" t="s">
        <v>113</v>
      </c>
      <c r="W61" s="15"/>
      <c r="X61" s="162"/>
      <c r="Y61" s="163"/>
    </row>
    <row r="62" spans="2:25" ht="21.75" thickBot="1">
      <c r="B62" s="27" t="s">
        <v>123</v>
      </c>
      <c r="C62" s="16">
        <v>2</v>
      </c>
      <c r="D62" s="29" t="s">
        <v>64</v>
      </c>
      <c r="E62" s="29" t="s">
        <v>112</v>
      </c>
      <c r="F62" s="29" t="s">
        <v>49</v>
      </c>
      <c r="G62" s="11">
        <v>22.5</v>
      </c>
      <c r="H62" s="15"/>
      <c r="I62" s="16">
        <v>22.5</v>
      </c>
      <c r="J62" s="15"/>
      <c r="K62" s="15"/>
      <c r="L62" s="15"/>
      <c r="M62" s="15"/>
      <c r="N62" s="15"/>
      <c r="O62" s="11">
        <v>22.5</v>
      </c>
      <c r="P62" s="15"/>
      <c r="Q62" s="15"/>
      <c r="R62" s="15"/>
      <c r="S62" s="15"/>
      <c r="T62" s="15"/>
      <c r="U62" s="15"/>
      <c r="V62" s="30" t="s">
        <v>113</v>
      </c>
      <c r="W62" s="15"/>
      <c r="X62" s="162"/>
      <c r="Y62" s="163"/>
    </row>
    <row r="63" spans="2:25" ht="21.75" thickBot="1">
      <c r="B63" s="27" t="s">
        <v>124</v>
      </c>
      <c r="C63" s="16">
        <v>2</v>
      </c>
      <c r="D63" s="29" t="s">
        <v>64</v>
      </c>
      <c r="E63" s="29" t="s">
        <v>117</v>
      </c>
      <c r="F63" s="29" t="s">
        <v>49</v>
      </c>
      <c r="G63" s="11">
        <v>22.5</v>
      </c>
      <c r="H63" s="15"/>
      <c r="I63" s="16">
        <v>22.5</v>
      </c>
      <c r="J63" s="15"/>
      <c r="K63" s="15"/>
      <c r="L63" s="15"/>
      <c r="M63" s="15"/>
      <c r="N63" s="15"/>
      <c r="O63" s="11">
        <v>22.5</v>
      </c>
      <c r="P63" s="15"/>
      <c r="Q63" s="15"/>
      <c r="R63" s="15"/>
      <c r="S63" s="15"/>
      <c r="T63" s="15"/>
      <c r="U63" s="15"/>
      <c r="V63" s="30" t="s">
        <v>113</v>
      </c>
      <c r="W63" s="15"/>
      <c r="X63" s="162"/>
      <c r="Y63" s="163"/>
    </row>
    <row r="64" spans="2:25" ht="14.25" thickBot="1">
      <c r="B64" s="27" t="s">
        <v>125</v>
      </c>
      <c r="C64" s="28">
        <v>2</v>
      </c>
      <c r="D64" s="29" t="s">
        <v>64</v>
      </c>
      <c r="E64" s="29" t="s">
        <v>117</v>
      </c>
      <c r="F64" s="29" t="s">
        <v>49</v>
      </c>
      <c r="G64" s="11">
        <v>22.5</v>
      </c>
      <c r="H64" s="12"/>
      <c r="I64" s="11"/>
      <c r="J64" s="12"/>
      <c r="K64" s="11">
        <v>22.5</v>
      </c>
      <c r="L64" s="12"/>
      <c r="M64" s="12"/>
      <c r="N64" s="11">
        <v>22.5</v>
      </c>
      <c r="O64" s="11">
        <v>22.5</v>
      </c>
      <c r="P64" s="11"/>
      <c r="Q64" s="12"/>
      <c r="R64" s="12"/>
      <c r="S64" s="11"/>
      <c r="T64" s="12"/>
      <c r="U64" s="11"/>
      <c r="V64" s="12"/>
      <c r="W64" s="11" t="s">
        <v>113</v>
      </c>
      <c r="X64" s="160"/>
      <c r="Y64" s="161"/>
    </row>
    <row r="65" spans="2:25" ht="14.25" thickBot="1">
      <c r="B65" s="27" t="s">
        <v>19</v>
      </c>
      <c r="C65" s="28">
        <v>2</v>
      </c>
      <c r="D65" s="29" t="s">
        <v>64</v>
      </c>
      <c r="E65" s="29" t="s">
        <v>117</v>
      </c>
      <c r="F65" s="29" t="s">
        <v>49</v>
      </c>
      <c r="G65" s="11">
        <v>22.5</v>
      </c>
      <c r="H65" s="12"/>
      <c r="I65" s="11"/>
      <c r="J65" s="12"/>
      <c r="K65" s="12">
        <v>22.5</v>
      </c>
      <c r="L65" s="12"/>
      <c r="M65" s="12"/>
      <c r="N65" s="11">
        <v>22.5</v>
      </c>
      <c r="O65" s="11">
        <v>22.5</v>
      </c>
      <c r="P65" s="11"/>
      <c r="Q65" s="12"/>
      <c r="R65" s="12"/>
      <c r="S65" s="11"/>
      <c r="T65" s="12"/>
      <c r="U65" s="11"/>
      <c r="V65" s="12"/>
      <c r="W65" s="11" t="s">
        <v>113</v>
      </c>
      <c r="X65" s="160"/>
      <c r="Y65" s="161"/>
    </row>
    <row r="66" spans="2:25" ht="21.75" thickBot="1">
      <c r="B66" s="27" t="s">
        <v>126</v>
      </c>
      <c r="C66" s="28">
        <v>1</v>
      </c>
      <c r="D66" s="29" t="s">
        <v>64</v>
      </c>
      <c r="E66" s="29" t="s">
        <v>117</v>
      </c>
      <c r="F66" s="29" t="s">
        <v>50</v>
      </c>
      <c r="G66" s="11">
        <v>22.5</v>
      </c>
      <c r="H66" s="12"/>
      <c r="I66" s="11"/>
      <c r="J66" s="12"/>
      <c r="K66" s="11">
        <v>22.5</v>
      </c>
      <c r="L66" s="12"/>
      <c r="M66" s="12"/>
      <c r="N66" s="11">
        <v>22.5</v>
      </c>
      <c r="O66" s="11"/>
      <c r="P66" s="11">
        <v>22.5</v>
      </c>
      <c r="Q66" s="12"/>
      <c r="R66" s="12"/>
      <c r="S66" s="11"/>
      <c r="T66" s="12"/>
      <c r="U66" s="11"/>
      <c r="V66" s="12"/>
      <c r="W66" s="11" t="s">
        <v>113</v>
      </c>
      <c r="X66" s="160"/>
      <c r="Y66" s="161"/>
    </row>
    <row r="67" spans="2:25" ht="14.25" thickBot="1">
      <c r="B67" s="27" t="s">
        <v>15</v>
      </c>
      <c r="C67" s="16">
        <v>2</v>
      </c>
      <c r="D67" s="30" t="s">
        <v>64</v>
      </c>
      <c r="E67" s="30" t="s">
        <v>127</v>
      </c>
      <c r="F67" s="30" t="s">
        <v>49</v>
      </c>
      <c r="G67" s="11">
        <v>22.5</v>
      </c>
      <c r="H67" s="15"/>
      <c r="I67" s="16">
        <v>22.5</v>
      </c>
      <c r="J67" s="18"/>
      <c r="K67" s="15"/>
      <c r="L67" s="15"/>
      <c r="M67" s="15"/>
      <c r="N67" s="15"/>
      <c r="O67" s="16">
        <v>22.5</v>
      </c>
      <c r="P67" s="15"/>
      <c r="Q67" s="15"/>
      <c r="R67" s="15"/>
      <c r="S67" s="15"/>
      <c r="T67" s="15"/>
      <c r="U67" s="15"/>
      <c r="V67" s="30" t="s">
        <v>113</v>
      </c>
      <c r="W67" s="15"/>
      <c r="X67" s="162"/>
      <c r="Y67" s="163"/>
    </row>
    <row r="68" spans="2:25" ht="21.75" thickBot="1">
      <c r="B68" s="27" t="s">
        <v>17</v>
      </c>
      <c r="C68" s="16">
        <v>1</v>
      </c>
      <c r="D68" s="30" t="s">
        <v>64</v>
      </c>
      <c r="E68" s="30" t="s">
        <v>127</v>
      </c>
      <c r="F68" s="30" t="s">
        <v>51</v>
      </c>
      <c r="G68" s="16">
        <v>33.799999999999997</v>
      </c>
      <c r="H68" s="15"/>
      <c r="I68" s="16" t="s">
        <v>128</v>
      </c>
      <c r="J68" s="20"/>
      <c r="K68" s="15"/>
      <c r="L68" s="15"/>
      <c r="M68" s="15"/>
      <c r="N68" s="15"/>
      <c r="O68" s="15"/>
      <c r="P68" s="15"/>
      <c r="Q68" s="16">
        <v>33.799999999999997</v>
      </c>
      <c r="R68" s="15"/>
      <c r="S68" s="15"/>
      <c r="T68" s="15"/>
      <c r="U68" s="15"/>
      <c r="V68" s="15"/>
      <c r="W68" s="15"/>
      <c r="X68" s="164" t="s">
        <v>113</v>
      </c>
      <c r="Y68" s="165"/>
    </row>
    <row r="69" spans="2:25" ht="14.25" thickBot="1">
      <c r="B69" s="27" t="s">
        <v>129</v>
      </c>
      <c r="C69" s="28">
        <v>2</v>
      </c>
      <c r="D69" s="29" t="s">
        <v>64</v>
      </c>
      <c r="E69" s="30" t="s">
        <v>127</v>
      </c>
      <c r="F69" s="29" t="s">
        <v>49</v>
      </c>
      <c r="G69" s="11">
        <v>22.5</v>
      </c>
      <c r="H69" s="12"/>
      <c r="I69" s="11"/>
      <c r="J69" s="12"/>
      <c r="K69" s="12">
        <v>22.5</v>
      </c>
      <c r="L69" s="12"/>
      <c r="M69" s="12"/>
      <c r="N69" s="16">
        <v>22.5</v>
      </c>
      <c r="O69" s="11">
        <v>22.5</v>
      </c>
      <c r="P69" s="11"/>
      <c r="Q69" s="12"/>
      <c r="R69" s="12"/>
      <c r="S69" s="15"/>
      <c r="T69" s="12"/>
      <c r="U69" s="11"/>
      <c r="V69" s="12"/>
      <c r="W69" s="11" t="s">
        <v>113</v>
      </c>
      <c r="X69" s="160"/>
      <c r="Y69" s="161"/>
    </row>
    <row r="70" spans="2:25" ht="14.25" thickBot="1">
      <c r="B70" s="27" t="s">
        <v>130</v>
      </c>
      <c r="C70" s="28">
        <v>2</v>
      </c>
      <c r="D70" s="29" t="s">
        <v>64</v>
      </c>
      <c r="E70" s="30" t="s">
        <v>127</v>
      </c>
      <c r="F70" s="29" t="s">
        <v>49</v>
      </c>
      <c r="G70" s="11">
        <v>22.5</v>
      </c>
      <c r="H70" s="12"/>
      <c r="I70" s="11"/>
      <c r="J70" s="12"/>
      <c r="K70" s="12">
        <v>22.5</v>
      </c>
      <c r="L70" s="12"/>
      <c r="M70" s="12"/>
      <c r="N70" s="12">
        <v>22.5</v>
      </c>
      <c r="O70" s="11">
        <v>22.5</v>
      </c>
      <c r="P70" s="11"/>
      <c r="Q70" s="12"/>
      <c r="R70" s="12"/>
      <c r="S70" s="11"/>
      <c r="T70" s="12"/>
      <c r="U70" s="11"/>
      <c r="V70" s="12"/>
      <c r="W70" s="11" t="s">
        <v>113</v>
      </c>
      <c r="X70" s="160"/>
      <c r="Y70" s="161"/>
    </row>
    <row r="71" spans="2:25" ht="14.25" thickBot="1">
      <c r="B71" s="32" t="s">
        <v>131</v>
      </c>
      <c r="C71" s="28">
        <v>2</v>
      </c>
      <c r="D71" s="29" t="s">
        <v>64</v>
      </c>
      <c r="E71" s="30" t="s">
        <v>127</v>
      </c>
      <c r="F71" s="29" t="s">
        <v>49</v>
      </c>
      <c r="G71" s="11">
        <v>22.5</v>
      </c>
      <c r="H71" s="15"/>
      <c r="I71" s="15"/>
      <c r="J71" s="15"/>
      <c r="K71" s="11">
        <v>22.5</v>
      </c>
      <c r="L71" s="15"/>
      <c r="M71" s="15"/>
      <c r="N71" s="16">
        <v>22.5</v>
      </c>
      <c r="O71" s="11">
        <v>22.5</v>
      </c>
      <c r="P71" s="15"/>
      <c r="Q71" s="15"/>
      <c r="R71" s="15"/>
      <c r="S71" s="15"/>
      <c r="T71" s="15"/>
      <c r="U71" s="15"/>
      <c r="V71" s="15"/>
      <c r="W71" s="11" t="s">
        <v>113</v>
      </c>
      <c r="X71" s="162"/>
      <c r="Y71" s="163"/>
    </row>
    <row r="72" spans="2:25" ht="14.25" thickBot="1">
      <c r="B72" s="27" t="s">
        <v>132</v>
      </c>
      <c r="C72" s="28">
        <v>2</v>
      </c>
      <c r="D72" s="29" t="s">
        <v>64</v>
      </c>
      <c r="E72" s="30" t="s">
        <v>127</v>
      </c>
      <c r="F72" s="29" t="s">
        <v>49</v>
      </c>
      <c r="G72" s="11">
        <v>22.5</v>
      </c>
      <c r="H72" s="12"/>
      <c r="I72" s="11"/>
      <c r="J72" s="12"/>
      <c r="K72" s="12">
        <v>22.5</v>
      </c>
      <c r="L72" s="12"/>
      <c r="M72" s="12"/>
      <c r="N72" s="16">
        <v>22.5</v>
      </c>
      <c r="O72" s="11">
        <v>22.5</v>
      </c>
      <c r="P72" s="11"/>
      <c r="Q72" s="12"/>
      <c r="R72" s="12"/>
      <c r="S72" s="11"/>
      <c r="T72" s="12"/>
      <c r="U72" s="11"/>
      <c r="V72" s="12"/>
      <c r="W72" s="11" t="s">
        <v>113</v>
      </c>
      <c r="X72" s="160"/>
      <c r="Y72" s="161"/>
    </row>
    <row r="73" spans="2:25" ht="14.25" thickBot="1">
      <c r="B73" s="27" t="s">
        <v>133</v>
      </c>
      <c r="C73" s="28">
        <v>2</v>
      </c>
      <c r="D73" s="29" t="s">
        <v>64</v>
      </c>
      <c r="E73" s="30" t="s">
        <v>127</v>
      </c>
      <c r="F73" s="29" t="s">
        <v>49</v>
      </c>
      <c r="G73" s="11">
        <v>22.5</v>
      </c>
      <c r="H73" s="12"/>
      <c r="I73" s="11"/>
      <c r="J73" s="12"/>
      <c r="K73" s="11">
        <v>22.5</v>
      </c>
      <c r="L73" s="12"/>
      <c r="M73" s="12"/>
      <c r="N73" s="16">
        <v>22.5</v>
      </c>
      <c r="O73" s="11">
        <v>22.5</v>
      </c>
      <c r="P73" s="11"/>
      <c r="Q73" s="12"/>
      <c r="R73" s="12"/>
      <c r="S73" s="11"/>
      <c r="T73" s="12"/>
      <c r="U73" s="11"/>
      <c r="V73" s="12"/>
      <c r="W73" s="11" t="s">
        <v>113</v>
      </c>
      <c r="X73" s="160"/>
      <c r="Y73" s="161"/>
    </row>
    <row r="74" spans="2:25" ht="21.75" thickBot="1">
      <c r="B74" s="19" t="s">
        <v>134</v>
      </c>
      <c r="C74" s="28">
        <v>2</v>
      </c>
      <c r="D74" s="29" t="s">
        <v>64</v>
      </c>
      <c r="E74" s="30" t="s">
        <v>127</v>
      </c>
      <c r="F74" s="30" t="s">
        <v>118</v>
      </c>
      <c r="G74" s="11">
        <v>22.5</v>
      </c>
      <c r="H74" s="12"/>
      <c r="I74" s="16">
        <v>22.5</v>
      </c>
      <c r="J74" s="12"/>
      <c r="K74" s="12"/>
      <c r="L74" s="12"/>
      <c r="M74" s="12"/>
      <c r="N74" s="15"/>
      <c r="O74" s="11">
        <v>11.25</v>
      </c>
      <c r="P74" s="11">
        <v>11.25</v>
      </c>
      <c r="Q74" s="12"/>
      <c r="R74" s="12"/>
      <c r="S74" s="11"/>
      <c r="T74" s="12"/>
      <c r="U74" s="11"/>
      <c r="V74" s="12"/>
      <c r="W74" s="11"/>
      <c r="X74" s="160"/>
      <c r="Y74" s="161"/>
    </row>
    <row r="75" spans="2:25" ht="14.25" thickBot="1">
      <c r="B75" s="19" t="s">
        <v>135</v>
      </c>
      <c r="C75" s="16">
        <v>1.5</v>
      </c>
      <c r="D75" s="30" t="s">
        <v>64</v>
      </c>
      <c r="E75" s="30" t="s">
        <v>127</v>
      </c>
      <c r="F75" s="30" t="s">
        <v>118</v>
      </c>
      <c r="G75" s="11">
        <v>22.5</v>
      </c>
      <c r="H75" s="15"/>
      <c r="I75" s="15"/>
      <c r="J75" s="16">
        <v>22.5</v>
      </c>
      <c r="K75" s="15"/>
      <c r="L75" s="15"/>
      <c r="M75" s="15"/>
      <c r="N75" s="16">
        <v>22.5</v>
      </c>
      <c r="O75" s="16">
        <v>11.25</v>
      </c>
      <c r="P75" s="16">
        <v>11.25</v>
      </c>
      <c r="Q75" s="15"/>
      <c r="R75" s="15"/>
      <c r="S75" s="15"/>
      <c r="T75" s="15"/>
      <c r="U75" s="15"/>
      <c r="V75" s="30" t="s">
        <v>113</v>
      </c>
      <c r="W75" s="15"/>
      <c r="X75" s="162"/>
      <c r="Y75" s="163"/>
    </row>
    <row r="76" spans="2:25" ht="14.25" thickBot="1">
      <c r="B76" s="19" t="s">
        <v>136</v>
      </c>
      <c r="C76" s="16">
        <v>1.5</v>
      </c>
      <c r="D76" s="29" t="s">
        <v>64</v>
      </c>
      <c r="E76" s="30" t="s">
        <v>127</v>
      </c>
      <c r="F76" s="30" t="s">
        <v>118</v>
      </c>
      <c r="G76" s="11">
        <v>22.5</v>
      </c>
      <c r="H76" s="15"/>
      <c r="I76" s="15"/>
      <c r="J76" s="16">
        <v>22.5</v>
      </c>
      <c r="K76" s="15"/>
      <c r="L76" s="15"/>
      <c r="M76" s="15"/>
      <c r="N76" s="16">
        <v>22.5</v>
      </c>
      <c r="O76" s="16">
        <v>11.25</v>
      </c>
      <c r="P76" s="16">
        <v>11.25</v>
      </c>
      <c r="Q76" s="15"/>
      <c r="R76" s="15"/>
      <c r="S76" s="15"/>
      <c r="T76" s="15"/>
      <c r="U76" s="15"/>
      <c r="V76" s="30" t="s">
        <v>113</v>
      </c>
      <c r="W76" s="15"/>
      <c r="X76" s="162"/>
      <c r="Y76" s="163"/>
    </row>
    <row r="77" spans="2:25" ht="21.75" thickBot="1">
      <c r="B77" s="19" t="s">
        <v>137</v>
      </c>
      <c r="C77" s="28">
        <v>1</v>
      </c>
      <c r="D77" s="29" t="s">
        <v>64</v>
      </c>
      <c r="E77" s="30" t="s">
        <v>127</v>
      </c>
      <c r="F77" s="29" t="s">
        <v>50</v>
      </c>
      <c r="G77" s="11">
        <v>22.5</v>
      </c>
      <c r="H77" s="12"/>
      <c r="I77" s="11"/>
      <c r="J77" s="12"/>
      <c r="K77" s="11">
        <v>22.5</v>
      </c>
      <c r="L77" s="12"/>
      <c r="M77" s="12"/>
      <c r="N77" s="11">
        <v>22.5</v>
      </c>
      <c r="O77" s="11"/>
      <c r="P77" s="11">
        <v>22.5</v>
      </c>
      <c r="Q77" s="12"/>
      <c r="R77" s="12"/>
      <c r="S77" s="11"/>
      <c r="T77" s="12"/>
      <c r="U77" s="11"/>
      <c r="V77" s="12"/>
      <c r="W77" s="11" t="s">
        <v>113</v>
      </c>
      <c r="X77" s="160"/>
      <c r="Y77" s="161"/>
    </row>
    <row r="78" spans="2:25" ht="21.75" thickBot="1">
      <c r="B78" s="19" t="s">
        <v>20</v>
      </c>
      <c r="C78" s="16">
        <v>1</v>
      </c>
      <c r="D78" s="30" t="s">
        <v>64</v>
      </c>
      <c r="E78" s="30" t="s">
        <v>127</v>
      </c>
      <c r="F78" s="30" t="s">
        <v>76</v>
      </c>
      <c r="G78" s="16">
        <v>45</v>
      </c>
      <c r="H78" s="15"/>
      <c r="I78" s="15"/>
      <c r="J78" s="15"/>
      <c r="K78" s="16">
        <v>5</v>
      </c>
      <c r="L78" s="16">
        <v>40</v>
      </c>
      <c r="M78" s="15"/>
      <c r="N78" s="16">
        <v>45</v>
      </c>
      <c r="O78" s="15"/>
      <c r="P78" s="16">
        <v>45</v>
      </c>
      <c r="Q78" s="15"/>
      <c r="R78" s="15"/>
      <c r="S78" s="15"/>
      <c r="T78" s="15"/>
      <c r="U78" s="15"/>
      <c r="V78" s="15"/>
      <c r="W78" s="15"/>
      <c r="X78" s="164" t="s">
        <v>113</v>
      </c>
      <c r="Y78" s="165"/>
    </row>
    <row r="79" spans="2:25" ht="14.25" thickBot="1">
      <c r="B79" s="19" t="s">
        <v>16</v>
      </c>
      <c r="C79" s="16">
        <v>2</v>
      </c>
      <c r="D79" s="30" t="s">
        <v>64</v>
      </c>
      <c r="E79" s="30" t="s">
        <v>138</v>
      </c>
      <c r="F79" s="30" t="s">
        <v>49</v>
      </c>
      <c r="G79" s="11">
        <v>22.5</v>
      </c>
      <c r="H79" s="15"/>
      <c r="I79" s="16">
        <v>22.5</v>
      </c>
      <c r="J79" s="18"/>
      <c r="K79" s="15"/>
      <c r="L79" s="15"/>
      <c r="M79" s="15"/>
      <c r="N79" s="22"/>
      <c r="O79" s="16">
        <v>22.5</v>
      </c>
      <c r="P79" s="15"/>
      <c r="Q79" s="15"/>
      <c r="R79" s="15"/>
      <c r="S79" s="15"/>
      <c r="T79" s="15"/>
      <c r="U79" s="15"/>
      <c r="V79" s="30" t="s">
        <v>113</v>
      </c>
      <c r="W79" s="15"/>
      <c r="X79" s="162"/>
      <c r="Y79" s="163"/>
    </row>
    <row r="80" spans="2:25" ht="14.25" thickBot="1">
      <c r="B80" s="19" t="s">
        <v>139</v>
      </c>
      <c r="C80" s="28">
        <v>2</v>
      </c>
      <c r="D80" s="29" t="s">
        <v>64</v>
      </c>
      <c r="E80" s="30" t="s">
        <v>138</v>
      </c>
      <c r="F80" s="30" t="s">
        <v>118</v>
      </c>
      <c r="G80" s="11">
        <v>22.5</v>
      </c>
      <c r="H80" s="12"/>
      <c r="I80" s="11"/>
      <c r="J80" s="23"/>
      <c r="K80" s="12">
        <v>22.5</v>
      </c>
      <c r="L80" s="12"/>
      <c r="M80" s="12"/>
      <c r="N80" s="33">
        <v>22.5</v>
      </c>
      <c r="O80" s="11">
        <v>15</v>
      </c>
      <c r="P80" s="11">
        <v>7.5</v>
      </c>
      <c r="Q80" s="12"/>
      <c r="R80" s="12"/>
      <c r="S80" s="11"/>
      <c r="T80" s="12"/>
      <c r="U80" s="11"/>
      <c r="V80" s="12"/>
      <c r="W80" s="11" t="s">
        <v>113</v>
      </c>
      <c r="X80" s="160"/>
      <c r="Y80" s="161"/>
    </row>
    <row r="81" spans="2:25" ht="14.25" thickBot="1">
      <c r="B81" s="19" t="s">
        <v>140</v>
      </c>
      <c r="C81" s="34">
        <v>2</v>
      </c>
      <c r="D81" s="5" t="s">
        <v>64</v>
      </c>
      <c r="E81" s="35" t="s">
        <v>138</v>
      </c>
      <c r="F81" s="5" t="s">
        <v>49</v>
      </c>
      <c r="G81" s="6">
        <v>22.5</v>
      </c>
      <c r="H81" s="36"/>
      <c r="I81" s="37"/>
      <c r="J81" s="5"/>
      <c r="K81" s="6">
        <v>22.5</v>
      </c>
      <c r="L81" s="5"/>
      <c r="M81" s="5"/>
      <c r="N81" s="38">
        <v>22.5</v>
      </c>
      <c r="O81" s="6">
        <v>22.5</v>
      </c>
      <c r="P81" s="6"/>
      <c r="Q81" s="5"/>
      <c r="R81" s="5"/>
      <c r="S81" s="6"/>
      <c r="T81" s="5"/>
      <c r="U81" s="6"/>
      <c r="V81" s="5"/>
      <c r="W81" s="6" t="s">
        <v>113</v>
      </c>
      <c r="X81" s="158"/>
      <c r="Y81" s="159"/>
    </row>
    <row r="82" spans="2:25" ht="14.25" thickBot="1">
      <c r="B82" s="19" t="s">
        <v>141</v>
      </c>
      <c r="C82" s="34">
        <v>2</v>
      </c>
      <c r="D82" s="5" t="s">
        <v>64</v>
      </c>
      <c r="E82" s="35" t="s">
        <v>138</v>
      </c>
      <c r="F82" s="5" t="s">
        <v>49</v>
      </c>
      <c r="G82" s="6">
        <v>22.5</v>
      </c>
      <c r="H82" s="5"/>
      <c r="I82" s="6"/>
      <c r="J82" s="5"/>
      <c r="K82" s="6">
        <v>22.5</v>
      </c>
      <c r="L82" s="5"/>
      <c r="M82" s="5"/>
      <c r="N82" s="39">
        <v>22.5</v>
      </c>
      <c r="O82" s="6">
        <v>22.5</v>
      </c>
      <c r="P82" s="6"/>
      <c r="Q82" s="5"/>
      <c r="R82" s="5"/>
      <c r="S82" s="6"/>
      <c r="T82" s="5"/>
      <c r="U82" s="6"/>
      <c r="V82" s="5"/>
      <c r="W82" s="6" t="s">
        <v>113</v>
      </c>
      <c r="X82" s="158"/>
      <c r="Y82" s="159"/>
    </row>
    <row r="83" spans="2:25" ht="21.75" thickBot="1">
      <c r="B83" s="19" t="s">
        <v>142</v>
      </c>
      <c r="C83" s="34">
        <v>2</v>
      </c>
      <c r="D83" s="5" t="s">
        <v>64</v>
      </c>
      <c r="E83" s="35" t="s">
        <v>138</v>
      </c>
      <c r="F83" s="35" t="s">
        <v>118</v>
      </c>
      <c r="G83" s="6">
        <v>22.5</v>
      </c>
      <c r="H83" s="5"/>
      <c r="I83" s="38">
        <v>22.5</v>
      </c>
      <c r="J83" s="5"/>
      <c r="K83" s="5"/>
      <c r="L83" s="5"/>
      <c r="M83" s="5"/>
      <c r="N83" s="35"/>
      <c r="O83" s="6">
        <v>11.25</v>
      </c>
      <c r="P83" s="6">
        <v>11.25</v>
      </c>
      <c r="Q83" s="5"/>
      <c r="R83" s="5"/>
      <c r="S83" s="6"/>
      <c r="T83" s="5"/>
      <c r="U83" s="6"/>
      <c r="V83" s="5"/>
      <c r="W83" s="6"/>
      <c r="X83" s="158"/>
      <c r="Y83" s="159"/>
    </row>
    <row r="84" spans="2:25" ht="14.25" thickBot="1">
      <c r="B84" s="19" t="s">
        <v>21</v>
      </c>
      <c r="C84" s="34">
        <v>2</v>
      </c>
      <c r="D84" s="5" t="s">
        <v>64</v>
      </c>
      <c r="E84" s="35" t="s">
        <v>138</v>
      </c>
      <c r="F84" s="35" t="s">
        <v>118</v>
      </c>
      <c r="G84" s="6">
        <v>22.5</v>
      </c>
      <c r="H84" s="5"/>
      <c r="I84" s="6"/>
      <c r="J84" s="5"/>
      <c r="K84" s="6">
        <v>22.5</v>
      </c>
      <c r="L84" s="5"/>
      <c r="M84" s="5"/>
      <c r="N84" s="38">
        <v>22.5</v>
      </c>
      <c r="O84" s="6">
        <v>7.5</v>
      </c>
      <c r="P84" s="6">
        <v>15</v>
      </c>
      <c r="Q84" s="5"/>
      <c r="R84" s="5"/>
      <c r="S84" s="6"/>
      <c r="T84" s="5"/>
      <c r="U84" s="6"/>
      <c r="V84" s="5"/>
      <c r="W84" s="6" t="s">
        <v>113</v>
      </c>
      <c r="X84" s="158"/>
      <c r="Y84" s="159"/>
    </row>
    <row r="85" spans="2:25" ht="14.25" thickBot="1">
      <c r="B85" s="19" t="s">
        <v>22</v>
      </c>
      <c r="C85" s="34">
        <v>2</v>
      </c>
      <c r="D85" s="5" t="s">
        <v>64</v>
      </c>
      <c r="E85" s="35" t="s">
        <v>138</v>
      </c>
      <c r="F85" s="5" t="s">
        <v>49</v>
      </c>
      <c r="G85" s="6">
        <v>22.5</v>
      </c>
      <c r="H85" s="5"/>
      <c r="I85" s="6"/>
      <c r="J85" s="5"/>
      <c r="K85" s="38">
        <v>22.5</v>
      </c>
      <c r="L85" s="5"/>
      <c r="M85" s="5"/>
      <c r="N85" s="38">
        <v>22.5</v>
      </c>
      <c r="O85" s="38">
        <v>22.5</v>
      </c>
      <c r="P85" s="6"/>
      <c r="Q85" s="5"/>
      <c r="R85" s="5"/>
      <c r="S85" s="6"/>
      <c r="T85" s="5"/>
      <c r="U85" s="6"/>
      <c r="V85" s="5"/>
      <c r="W85" s="6" t="s">
        <v>113</v>
      </c>
      <c r="X85" s="158"/>
      <c r="Y85" s="159"/>
    </row>
    <row r="86" spans="2:25" ht="14.25" thickBot="1">
      <c r="B86" s="19" t="s">
        <v>24</v>
      </c>
      <c r="C86" s="34">
        <v>2</v>
      </c>
      <c r="D86" s="5" t="s">
        <v>64</v>
      </c>
      <c r="E86" s="35" t="s">
        <v>138</v>
      </c>
      <c r="F86" s="5" t="s">
        <v>49</v>
      </c>
      <c r="G86" s="6">
        <v>22.5</v>
      </c>
      <c r="H86" s="5"/>
      <c r="I86" s="6"/>
      <c r="J86" s="5"/>
      <c r="K86" s="6">
        <v>22.5</v>
      </c>
      <c r="L86" s="5"/>
      <c r="M86" s="5"/>
      <c r="N86" s="38">
        <v>22.5</v>
      </c>
      <c r="O86" s="6">
        <v>22.5</v>
      </c>
      <c r="P86" s="6"/>
      <c r="Q86" s="5"/>
      <c r="R86" s="5"/>
      <c r="S86" s="6"/>
      <c r="T86" s="5"/>
      <c r="U86" s="6"/>
      <c r="V86" s="5"/>
      <c r="W86" s="6" t="s">
        <v>113</v>
      </c>
      <c r="X86" s="158"/>
      <c r="Y86" s="159"/>
    </row>
    <row r="87" spans="2:25" ht="14.25" thickBot="1">
      <c r="B87" s="19" t="s">
        <v>27</v>
      </c>
      <c r="C87" s="38">
        <v>2</v>
      </c>
      <c r="D87" s="5" t="s">
        <v>64</v>
      </c>
      <c r="E87" s="35" t="s">
        <v>138</v>
      </c>
      <c r="F87" s="35" t="s">
        <v>49</v>
      </c>
      <c r="G87" s="6">
        <v>22.5</v>
      </c>
      <c r="H87" s="35"/>
      <c r="I87" s="35"/>
      <c r="J87" s="35"/>
      <c r="K87" s="38">
        <v>22.5</v>
      </c>
      <c r="L87" s="35"/>
      <c r="M87" s="35"/>
      <c r="N87" s="38">
        <v>22.5</v>
      </c>
      <c r="O87" s="38">
        <v>22.5</v>
      </c>
      <c r="P87" s="35"/>
      <c r="Q87" s="35"/>
      <c r="R87" s="35"/>
      <c r="S87" s="35"/>
      <c r="T87" s="35"/>
      <c r="U87" s="35"/>
      <c r="V87" s="35"/>
      <c r="W87" s="35" t="s">
        <v>113</v>
      </c>
      <c r="X87" s="154"/>
      <c r="Y87" s="155"/>
    </row>
    <row r="88" spans="2:25" ht="14.25" thickBot="1">
      <c r="B88" s="19" t="s">
        <v>143</v>
      </c>
      <c r="C88" s="38">
        <v>1.5</v>
      </c>
      <c r="D88" s="35" t="s">
        <v>72</v>
      </c>
      <c r="E88" s="35" t="s">
        <v>138</v>
      </c>
      <c r="F88" s="35" t="s">
        <v>118</v>
      </c>
      <c r="G88" s="6">
        <v>22.5</v>
      </c>
      <c r="H88" s="35"/>
      <c r="I88" s="35"/>
      <c r="J88" s="38">
        <v>22.5</v>
      </c>
      <c r="K88" s="35"/>
      <c r="L88" s="35"/>
      <c r="M88" s="35"/>
      <c r="N88" s="38">
        <v>22.5</v>
      </c>
      <c r="O88" s="38">
        <v>11.25</v>
      </c>
      <c r="P88" s="38">
        <v>11.25</v>
      </c>
      <c r="Q88" s="35"/>
      <c r="R88" s="35"/>
      <c r="S88" s="35"/>
      <c r="T88" s="35"/>
      <c r="U88" s="35"/>
      <c r="V88" s="35" t="s">
        <v>113</v>
      </c>
      <c r="W88" s="35" t="s">
        <v>113</v>
      </c>
      <c r="X88" s="154"/>
      <c r="Y88" s="155"/>
    </row>
    <row r="89" spans="2:25" ht="14.25" thickBot="1">
      <c r="B89" s="19" t="s">
        <v>144</v>
      </c>
      <c r="C89" s="38">
        <v>1.5</v>
      </c>
      <c r="D89" s="35" t="s">
        <v>72</v>
      </c>
      <c r="E89" s="35" t="s">
        <v>138</v>
      </c>
      <c r="F89" s="35" t="s">
        <v>118</v>
      </c>
      <c r="G89" s="6">
        <v>22.5</v>
      </c>
      <c r="H89" s="35"/>
      <c r="I89" s="35"/>
      <c r="J89" s="38">
        <v>22.5</v>
      </c>
      <c r="K89" s="35"/>
      <c r="L89" s="35"/>
      <c r="M89" s="35"/>
      <c r="N89" s="38">
        <v>22.5</v>
      </c>
      <c r="O89" s="38">
        <v>11.25</v>
      </c>
      <c r="P89" s="38">
        <v>11.25</v>
      </c>
      <c r="Q89" s="35"/>
      <c r="R89" s="35"/>
      <c r="S89" s="35"/>
      <c r="T89" s="35"/>
      <c r="U89" s="35"/>
      <c r="V89" s="35" t="s">
        <v>113</v>
      </c>
      <c r="W89" s="35" t="s">
        <v>113</v>
      </c>
      <c r="X89" s="154"/>
      <c r="Y89" s="155"/>
    </row>
    <row r="90" spans="2:25" ht="14.25" thickBot="1">
      <c r="B90" s="19" t="s">
        <v>26</v>
      </c>
      <c r="C90" s="38">
        <v>1</v>
      </c>
      <c r="D90" s="35" t="s">
        <v>64</v>
      </c>
      <c r="E90" s="35" t="s">
        <v>145</v>
      </c>
      <c r="F90" s="35" t="s">
        <v>76</v>
      </c>
      <c r="G90" s="38">
        <v>67.5</v>
      </c>
      <c r="H90" s="35"/>
      <c r="I90" s="35"/>
      <c r="J90" s="35"/>
      <c r="K90" s="38">
        <v>7.5</v>
      </c>
      <c r="L90" s="38">
        <v>60</v>
      </c>
      <c r="M90" s="35"/>
      <c r="N90" s="38">
        <v>67.5</v>
      </c>
      <c r="O90" s="38">
        <v>7.5</v>
      </c>
      <c r="P90" s="38">
        <v>60</v>
      </c>
      <c r="Q90" s="35"/>
      <c r="R90" s="35"/>
      <c r="S90" s="35"/>
      <c r="T90" s="35"/>
      <c r="U90" s="35"/>
      <c r="V90" s="35"/>
      <c r="W90" s="35"/>
      <c r="X90" s="154" t="s">
        <v>113</v>
      </c>
      <c r="Y90" s="155"/>
    </row>
    <row r="91" spans="2:25" ht="21.75" thickBot="1">
      <c r="B91" s="19" t="s">
        <v>146</v>
      </c>
      <c r="C91" s="38">
        <v>1</v>
      </c>
      <c r="D91" s="5" t="s">
        <v>64</v>
      </c>
      <c r="E91" s="35" t="s">
        <v>145</v>
      </c>
      <c r="F91" s="35" t="s">
        <v>51</v>
      </c>
      <c r="G91" s="38">
        <v>45</v>
      </c>
      <c r="H91" s="35"/>
      <c r="I91" s="35"/>
      <c r="J91" s="35"/>
      <c r="K91" s="38">
        <v>5</v>
      </c>
      <c r="L91" s="38">
        <v>40</v>
      </c>
      <c r="M91" s="35"/>
      <c r="N91" s="38">
        <v>45</v>
      </c>
      <c r="O91" s="35"/>
      <c r="P91" s="35"/>
      <c r="Q91" s="38">
        <v>45</v>
      </c>
      <c r="R91" s="35"/>
      <c r="S91" s="35"/>
      <c r="T91" s="35"/>
      <c r="U91" s="35"/>
      <c r="V91" s="35"/>
      <c r="W91" s="35"/>
      <c r="X91" s="154" t="s">
        <v>113</v>
      </c>
      <c r="Y91" s="155"/>
    </row>
    <row r="92" spans="2:25" ht="14.25" thickBot="1">
      <c r="B92" s="19" t="s">
        <v>25</v>
      </c>
      <c r="C92" s="38">
        <v>2</v>
      </c>
      <c r="D92" s="5" t="s">
        <v>64</v>
      </c>
      <c r="E92" s="35" t="s">
        <v>145</v>
      </c>
      <c r="F92" s="35" t="s">
        <v>49</v>
      </c>
      <c r="G92" s="6">
        <v>22.5</v>
      </c>
      <c r="H92" s="35"/>
      <c r="I92" s="35"/>
      <c r="J92" s="38">
        <v>22.5</v>
      </c>
      <c r="K92" s="35"/>
      <c r="L92" s="35"/>
      <c r="M92" s="35"/>
      <c r="N92" s="38">
        <v>22.5</v>
      </c>
      <c r="O92" s="38">
        <v>22.5</v>
      </c>
      <c r="P92" s="35"/>
      <c r="Q92" s="35"/>
      <c r="R92" s="35"/>
      <c r="S92" s="35"/>
      <c r="T92" s="35"/>
      <c r="U92" s="35"/>
      <c r="V92" s="35"/>
      <c r="W92" s="35" t="s">
        <v>113</v>
      </c>
      <c r="X92" s="154"/>
      <c r="Y92" s="155"/>
    </row>
    <row r="93" spans="2:25" ht="14.25" thickBot="1">
      <c r="B93" s="19" t="s">
        <v>147</v>
      </c>
      <c r="C93" s="34">
        <v>2</v>
      </c>
      <c r="D93" s="5" t="s">
        <v>64</v>
      </c>
      <c r="E93" s="5" t="s">
        <v>145</v>
      </c>
      <c r="F93" s="5" t="s">
        <v>49</v>
      </c>
      <c r="G93" s="6">
        <v>22.5</v>
      </c>
      <c r="H93" s="5"/>
      <c r="I93" s="6"/>
      <c r="J93" s="39">
        <v>3</v>
      </c>
      <c r="K93" s="39">
        <v>19.5</v>
      </c>
      <c r="L93" s="5"/>
      <c r="M93" s="5"/>
      <c r="N93" s="38">
        <v>22.5</v>
      </c>
      <c r="O93" s="6">
        <v>22.5</v>
      </c>
      <c r="P93" s="6"/>
      <c r="Q93" s="5"/>
      <c r="R93" s="5"/>
      <c r="S93" s="6"/>
      <c r="T93" s="5"/>
      <c r="U93" s="6"/>
      <c r="V93" s="6" t="s">
        <v>148</v>
      </c>
      <c r="W93" s="6" t="s">
        <v>113</v>
      </c>
      <c r="X93" s="158"/>
      <c r="Y93" s="159"/>
    </row>
    <row r="94" spans="2:25" ht="14.25" thickBot="1">
      <c r="B94" s="19" t="s">
        <v>28</v>
      </c>
      <c r="C94" s="38">
        <v>2</v>
      </c>
      <c r="D94" s="5" t="s">
        <v>64</v>
      </c>
      <c r="E94" s="35" t="s">
        <v>145</v>
      </c>
      <c r="F94" s="5" t="s">
        <v>49</v>
      </c>
      <c r="G94" s="6">
        <v>22.5</v>
      </c>
      <c r="H94" s="35"/>
      <c r="I94" s="35"/>
      <c r="J94" s="40"/>
      <c r="K94" s="6">
        <v>22.5</v>
      </c>
      <c r="L94" s="35"/>
      <c r="M94" s="35"/>
      <c r="N94" s="6">
        <v>22.5</v>
      </c>
      <c r="O94" s="38">
        <v>16.5</v>
      </c>
      <c r="P94" s="35"/>
      <c r="Q94" s="35"/>
      <c r="R94" s="38">
        <v>6</v>
      </c>
      <c r="S94" s="6" t="s">
        <v>113</v>
      </c>
      <c r="T94" s="6" t="s">
        <v>148</v>
      </c>
      <c r="U94" s="35"/>
      <c r="V94" s="35"/>
      <c r="W94" s="6" t="s">
        <v>113</v>
      </c>
      <c r="X94" s="154"/>
      <c r="Y94" s="155"/>
    </row>
    <row r="95" spans="2:25" ht="14.25" thickBot="1">
      <c r="B95" s="19" t="s">
        <v>149</v>
      </c>
      <c r="C95" s="38">
        <v>2</v>
      </c>
      <c r="D95" s="35" t="s">
        <v>72</v>
      </c>
      <c r="E95" s="35" t="s">
        <v>145</v>
      </c>
      <c r="F95" s="5" t="s">
        <v>49</v>
      </c>
      <c r="G95" s="6">
        <v>22.5</v>
      </c>
      <c r="H95" s="35"/>
      <c r="I95" s="35"/>
      <c r="J95" s="41">
        <v>22.5</v>
      </c>
      <c r="K95" s="35"/>
      <c r="L95" s="35"/>
      <c r="M95" s="35"/>
      <c r="N95" s="38">
        <v>22.5</v>
      </c>
      <c r="O95" s="38">
        <v>22.5</v>
      </c>
      <c r="P95" s="35"/>
      <c r="Q95" s="35"/>
      <c r="R95" s="35"/>
      <c r="S95" s="35"/>
      <c r="T95" s="35"/>
      <c r="U95" s="35"/>
      <c r="V95" s="35" t="s">
        <v>113</v>
      </c>
      <c r="W95" s="35" t="s">
        <v>113</v>
      </c>
      <c r="X95" s="154"/>
      <c r="Y95" s="155"/>
    </row>
    <row r="96" spans="2:25" ht="14.25" thickBot="1">
      <c r="B96" s="19" t="s">
        <v>150</v>
      </c>
      <c r="C96" s="38">
        <v>2</v>
      </c>
      <c r="D96" s="35" t="s">
        <v>72</v>
      </c>
      <c r="E96" s="35" t="s">
        <v>145</v>
      </c>
      <c r="F96" s="35" t="s">
        <v>49</v>
      </c>
      <c r="G96" s="6">
        <v>22.5</v>
      </c>
      <c r="H96" s="35"/>
      <c r="I96" s="35"/>
      <c r="J96" s="42"/>
      <c r="K96" s="38">
        <v>22.5</v>
      </c>
      <c r="L96" s="35"/>
      <c r="M96" s="35"/>
      <c r="N96" s="38">
        <v>22.5</v>
      </c>
      <c r="O96" s="38">
        <v>22.5</v>
      </c>
      <c r="P96" s="35"/>
      <c r="Q96" s="35"/>
      <c r="R96" s="35"/>
      <c r="S96" s="35"/>
      <c r="T96" s="35"/>
      <c r="U96" s="35"/>
      <c r="V96" s="35"/>
      <c r="W96" s="35" t="s">
        <v>113</v>
      </c>
      <c r="X96" s="154"/>
      <c r="Y96" s="155"/>
    </row>
    <row r="97" spans="2:25" ht="21.75" thickBot="1">
      <c r="B97" s="19" t="s">
        <v>151</v>
      </c>
      <c r="C97" s="38">
        <v>1</v>
      </c>
      <c r="D97" s="35" t="s">
        <v>72</v>
      </c>
      <c r="E97" s="38">
        <v>3</v>
      </c>
      <c r="F97" s="35" t="s">
        <v>152</v>
      </c>
      <c r="G97" s="38">
        <v>50</v>
      </c>
      <c r="H97" s="35"/>
      <c r="I97" s="35"/>
      <c r="J97" s="35"/>
      <c r="K97" s="35"/>
      <c r="L97" s="38">
        <v>45</v>
      </c>
      <c r="M97" s="38">
        <v>5</v>
      </c>
      <c r="N97" s="38">
        <v>50</v>
      </c>
      <c r="O97" s="38">
        <v>5</v>
      </c>
      <c r="P97" s="38">
        <v>40</v>
      </c>
      <c r="Q97" s="35"/>
      <c r="R97" s="38">
        <v>5</v>
      </c>
      <c r="S97" s="35"/>
      <c r="T97" s="35"/>
      <c r="U97" s="35"/>
      <c r="V97" s="35"/>
      <c r="W97" s="35"/>
      <c r="X97" s="156" t="s">
        <v>113</v>
      </c>
      <c r="Y97" s="157"/>
    </row>
    <row r="98" spans="2:25" ht="14.25" thickBot="1">
      <c r="B98" s="19" t="s">
        <v>153</v>
      </c>
      <c r="C98" s="34">
        <v>2</v>
      </c>
      <c r="D98" s="5" t="s">
        <v>72</v>
      </c>
      <c r="E98" s="5" t="s">
        <v>145</v>
      </c>
      <c r="F98" s="5" t="s">
        <v>49</v>
      </c>
      <c r="G98" s="6">
        <v>22.5</v>
      </c>
      <c r="H98" s="5"/>
      <c r="I98" s="6"/>
      <c r="J98" s="5"/>
      <c r="K98" s="39">
        <v>22.5</v>
      </c>
      <c r="L98" s="5"/>
      <c r="M98" s="5"/>
      <c r="N98" s="38">
        <v>22.5</v>
      </c>
      <c r="O98" s="6">
        <v>22.5</v>
      </c>
      <c r="P98" s="6"/>
      <c r="Q98" s="5"/>
      <c r="R98" s="5"/>
      <c r="S98" s="6"/>
      <c r="T98" s="5"/>
      <c r="U98" s="6"/>
      <c r="V98" s="5"/>
      <c r="W98" s="6" t="s">
        <v>113</v>
      </c>
      <c r="X98" s="158"/>
      <c r="Y98" s="159"/>
    </row>
    <row r="99" spans="2:25" ht="14.25" thickBot="1">
      <c r="B99" s="19" t="s">
        <v>154</v>
      </c>
      <c r="C99" s="34">
        <v>2</v>
      </c>
      <c r="D99" s="35" t="s">
        <v>72</v>
      </c>
      <c r="E99" s="35" t="s">
        <v>145</v>
      </c>
      <c r="F99" s="5" t="s">
        <v>49</v>
      </c>
      <c r="G99" s="6">
        <v>22.5</v>
      </c>
      <c r="H99" s="5"/>
      <c r="I99" s="6"/>
      <c r="J99" s="5"/>
      <c r="K99" s="39">
        <v>22.5</v>
      </c>
      <c r="L99" s="5"/>
      <c r="M99" s="5"/>
      <c r="N99" s="39">
        <v>22.5</v>
      </c>
      <c r="O99" s="39">
        <v>22.5</v>
      </c>
      <c r="P99" s="6"/>
      <c r="Q99" s="5"/>
      <c r="R99" s="5"/>
      <c r="S99" s="6"/>
      <c r="T99" s="5"/>
      <c r="U99" s="6"/>
      <c r="V99" s="5"/>
      <c r="W99" s="6" t="s">
        <v>113</v>
      </c>
      <c r="X99" s="158"/>
      <c r="Y99" s="159"/>
    </row>
    <row r="100" spans="2:25" ht="14.25" thickBot="1">
      <c r="B100" s="21" t="s">
        <v>155</v>
      </c>
      <c r="C100" s="34">
        <v>2</v>
      </c>
      <c r="D100" s="35" t="s">
        <v>72</v>
      </c>
      <c r="E100" s="35" t="s">
        <v>145</v>
      </c>
      <c r="F100" s="5" t="s">
        <v>49</v>
      </c>
      <c r="G100" s="6">
        <v>22.5</v>
      </c>
      <c r="H100" s="35"/>
      <c r="I100" s="35"/>
      <c r="J100" s="40"/>
      <c r="K100" s="39">
        <v>22.5</v>
      </c>
      <c r="L100" s="35"/>
      <c r="M100" s="35"/>
      <c r="N100" s="39">
        <v>22.5</v>
      </c>
      <c r="O100" s="39">
        <v>22.5</v>
      </c>
      <c r="P100" s="35"/>
      <c r="Q100" s="35"/>
      <c r="R100" s="35"/>
      <c r="S100" s="35"/>
      <c r="T100" s="35"/>
      <c r="U100" s="35"/>
      <c r="V100" s="35"/>
      <c r="W100" s="6" t="s">
        <v>113</v>
      </c>
      <c r="X100" s="154"/>
      <c r="Y100" s="155"/>
    </row>
    <row r="101" spans="2:25" ht="14.25" thickBot="1">
      <c r="B101" s="19" t="s">
        <v>156</v>
      </c>
      <c r="C101" s="34">
        <v>2</v>
      </c>
      <c r="D101" s="5" t="s">
        <v>72</v>
      </c>
      <c r="E101" s="35" t="s">
        <v>145</v>
      </c>
      <c r="F101" s="5" t="s">
        <v>49</v>
      </c>
      <c r="G101" s="6">
        <v>22.5</v>
      </c>
      <c r="H101" s="5"/>
      <c r="I101" s="6"/>
      <c r="J101" s="43">
        <v>3</v>
      </c>
      <c r="K101" s="39">
        <v>19.5</v>
      </c>
      <c r="L101" s="5"/>
      <c r="M101" s="5"/>
      <c r="N101" s="38">
        <v>22.5</v>
      </c>
      <c r="O101" s="6">
        <v>22.5</v>
      </c>
      <c r="P101" s="6"/>
      <c r="Q101" s="5"/>
      <c r="R101" s="5"/>
      <c r="S101" s="6"/>
      <c r="T101" s="5"/>
      <c r="U101" s="6"/>
      <c r="V101" s="6" t="s">
        <v>148</v>
      </c>
      <c r="W101" s="6" t="s">
        <v>113</v>
      </c>
      <c r="X101" s="158"/>
      <c r="Y101" s="159"/>
    </row>
    <row r="102" spans="2:25" ht="14.25" thickBot="1">
      <c r="B102" s="21" t="s">
        <v>157</v>
      </c>
      <c r="C102" s="34">
        <v>2</v>
      </c>
      <c r="D102" s="35" t="s">
        <v>72</v>
      </c>
      <c r="E102" s="35" t="s">
        <v>145</v>
      </c>
      <c r="F102" s="5" t="s">
        <v>49</v>
      </c>
      <c r="G102" s="6">
        <v>22.5</v>
      </c>
      <c r="H102" s="35"/>
      <c r="I102" s="35"/>
      <c r="J102" s="44"/>
      <c r="K102" s="38">
        <v>22.5</v>
      </c>
      <c r="L102" s="35"/>
      <c r="M102" s="35"/>
      <c r="N102" s="38">
        <v>22.5</v>
      </c>
      <c r="O102" s="38">
        <v>22.5</v>
      </c>
      <c r="P102" s="35"/>
      <c r="Q102" s="35"/>
      <c r="R102" s="35"/>
      <c r="S102" s="35"/>
      <c r="T102" s="35"/>
      <c r="U102" s="35"/>
      <c r="V102" s="35"/>
      <c r="W102" s="6" t="s">
        <v>113</v>
      </c>
      <c r="X102" s="154"/>
      <c r="Y102" s="155"/>
    </row>
    <row r="103" spans="2:25" ht="14.25" thickBot="1">
      <c r="B103" s="21" t="s">
        <v>158</v>
      </c>
      <c r="C103" s="34">
        <v>2</v>
      </c>
      <c r="D103" s="35" t="s">
        <v>72</v>
      </c>
      <c r="E103" s="35" t="s">
        <v>145</v>
      </c>
      <c r="F103" s="5" t="s">
        <v>49</v>
      </c>
      <c r="G103" s="6">
        <v>22.5</v>
      </c>
      <c r="H103" s="35"/>
      <c r="I103" s="35"/>
      <c r="J103" s="40"/>
      <c r="K103" s="38">
        <v>22.5</v>
      </c>
      <c r="L103" s="35"/>
      <c r="M103" s="35"/>
      <c r="N103" s="38">
        <v>22.5</v>
      </c>
      <c r="O103" s="38">
        <v>22.5</v>
      </c>
      <c r="P103" s="35"/>
      <c r="Q103" s="35"/>
      <c r="R103" s="35"/>
      <c r="S103" s="35"/>
      <c r="T103" s="35"/>
      <c r="U103" s="35"/>
      <c r="V103" s="35"/>
      <c r="W103" s="6" t="s">
        <v>113</v>
      </c>
      <c r="X103" s="154"/>
      <c r="Y103" s="155"/>
    </row>
    <row r="104" spans="2:25" ht="14.25" thickBot="1">
      <c r="B104" s="19" t="s">
        <v>29</v>
      </c>
      <c r="C104" s="38">
        <v>1</v>
      </c>
      <c r="D104" s="35" t="s">
        <v>64</v>
      </c>
      <c r="E104" s="35" t="s">
        <v>159</v>
      </c>
      <c r="F104" s="35" t="s">
        <v>76</v>
      </c>
      <c r="G104" s="38">
        <v>67.5</v>
      </c>
      <c r="H104" s="35"/>
      <c r="I104" s="35"/>
      <c r="J104" s="45"/>
      <c r="K104" s="38">
        <v>7.5</v>
      </c>
      <c r="L104" s="38">
        <v>60</v>
      </c>
      <c r="M104" s="35"/>
      <c r="N104" s="38">
        <v>67.5</v>
      </c>
      <c r="O104" s="38">
        <v>7.5</v>
      </c>
      <c r="P104" s="38">
        <v>60</v>
      </c>
      <c r="Q104" s="35"/>
      <c r="R104" s="35"/>
      <c r="S104" s="35"/>
      <c r="T104" s="35"/>
      <c r="U104" s="35"/>
      <c r="V104" s="35"/>
      <c r="W104" s="35"/>
      <c r="X104" s="154" t="s">
        <v>113</v>
      </c>
      <c r="Y104" s="155"/>
    </row>
    <row r="105" spans="2:25" ht="14.25" thickBot="1">
      <c r="B105" s="19" t="s">
        <v>160</v>
      </c>
      <c r="C105" s="38">
        <v>1</v>
      </c>
      <c r="D105" s="35" t="s">
        <v>64</v>
      </c>
      <c r="E105" s="35" t="s">
        <v>159</v>
      </c>
      <c r="F105" s="35" t="s">
        <v>51</v>
      </c>
      <c r="G105" s="38">
        <v>45</v>
      </c>
      <c r="H105" s="35"/>
      <c r="I105" s="35"/>
      <c r="J105" s="35"/>
      <c r="K105" s="38">
        <v>5</v>
      </c>
      <c r="L105" s="38">
        <v>40</v>
      </c>
      <c r="M105" s="35"/>
      <c r="N105" s="38">
        <v>45</v>
      </c>
      <c r="O105" s="35"/>
      <c r="P105" s="35"/>
      <c r="Q105" s="38">
        <v>45</v>
      </c>
      <c r="R105" s="35"/>
      <c r="S105" s="35"/>
      <c r="T105" s="35"/>
      <c r="U105" s="35"/>
      <c r="V105" s="35"/>
      <c r="W105" s="35"/>
      <c r="X105" s="154" t="s">
        <v>113</v>
      </c>
      <c r="Y105" s="155"/>
    </row>
    <row r="106" spans="2:25" ht="14.25" thickBot="1">
      <c r="B106" s="19" t="s">
        <v>30</v>
      </c>
      <c r="C106" s="38">
        <v>2</v>
      </c>
      <c r="D106" s="35" t="s">
        <v>64</v>
      </c>
      <c r="E106" s="35" t="s">
        <v>159</v>
      </c>
      <c r="F106" s="5" t="s">
        <v>118</v>
      </c>
      <c r="G106" s="6">
        <v>22.5</v>
      </c>
      <c r="H106" s="38" t="s">
        <v>161</v>
      </c>
      <c r="I106" s="35"/>
      <c r="J106" s="35"/>
      <c r="K106" s="6"/>
      <c r="L106" s="35"/>
      <c r="M106" s="35"/>
      <c r="N106" s="6"/>
      <c r="O106" s="6">
        <v>11.25</v>
      </c>
      <c r="P106" s="38">
        <v>11.25</v>
      </c>
      <c r="Q106" s="35"/>
      <c r="R106" s="35"/>
      <c r="S106" s="6"/>
      <c r="T106" s="6" t="s">
        <v>113</v>
      </c>
      <c r="U106" s="35"/>
      <c r="V106" s="35"/>
      <c r="W106" s="35"/>
      <c r="X106" s="154"/>
      <c r="Y106" s="155"/>
    </row>
    <row r="107" spans="2:25" ht="14.25" thickBot="1">
      <c r="B107" s="19" t="s">
        <v>162</v>
      </c>
      <c r="C107" s="38">
        <v>1</v>
      </c>
      <c r="D107" s="5" t="s">
        <v>72</v>
      </c>
      <c r="E107" s="35" t="s">
        <v>159</v>
      </c>
      <c r="F107" s="35" t="s">
        <v>163</v>
      </c>
      <c r="G107" s="38">
        <v>45</v>
      </c>
      <c r="H107" s="35"/>
      <c r="I107" s="35"/>
      <c r="J107" s="35"/>
      <c r="K107" s="35"/>
      <c r="L107" s="38">
        <v>35</v>
      </c>
      <c r="M107" s="38">
        <v>10</v>
      </c>
      <c r="N107" s="38">
        <v>45</v>
      </c>
      <c r="O107" s="35"/>
      <c r="P107" s="35"/>
      <c r="Q107" s="38">
        <v>35</v>
      </c>
      <c r="R107" s="38">
        <v>10</v>
      </c>
      <c r="S107" s="6" t="s">
        <v>113</v>
      </c>
      <c r="T107" s="6" t="s">
        <v>148</v>
      </c>
      <c r="U107" s="6" t="s">
        <v>113</v>
      </c>
      <c r="V107" s="35" t="s">
        <v>148</v>
      </c>
      <c r="W107" s="6" t="s">
        <v>113</v>
      </c>
      <c r="X107" s="156" t="s">
        <v>148</v>
      </c>
      <c r="Y107" s="157"/>
    </row>
    <row r="108" spans="2:25" ht="14.25" thickBot="1">
      <c r="B108" s="19" t="s">
        <v>164</v>
      </c>
      <c r="C108" s="34">
        <v>2</v>
      </c>
      <c r="D108" s="5" t="s">
        <v>72</v>
      </c>
      <c r="E108" s="5" t="s">
        <v>159</v>
      </c>
      <c r="F108" s="5" t="s">
        <v>49</v>
      </c>
      <c r="G108" s="6">
        <v>22.5</v>
      </c>
      <c r="H108" s="5"/>
      <c r="I108" s="6"/>
      <c r="J108" s="5"/>
      <c r="K108" s="6">
        <v>22.5</v>
      </c>
      <c r="L108" s="5"/>
      <c r="M108" s="5"/>
      <c r="N108" s="38">
        <v>22.5</v>
      </c>
      <c r="O108" s="6">
        <v>22.5</v>
      </c>
      <c r="P108" s="6"/>
      <c r="Q108" s="5"/>
      <c r="R108" s="5"/>
      <c r="S108" s="6"/>
      <c r="T108" s="5"/>
      <c r="U108" s="6"/>
      <c r="V108" s="35"/>
      <c r="W108" s="6" t="s">
        <v>113</v>
      </c>
      <c r="X108" s="158"/>
      <c r="Y108" s="159"/>
    </row>
    <row r="109" spans="2:25" ht="14.25" thickBot="1">
      <c r="B109" s="19" t="s">
        <v>165</v>
      </c>
      <c r="C109" s="34">
        <v>2</v>
      </c>
      <c r="D109" s="5" t="s">
        <v>72</v>
      </c>
      <c r="E109" s="35" t="s">
        <v>159</v>
      </c>
      <c r="F109" s="35" t="s">
        <v>49</v>
      </c>
      <c r="G109" s="6">
        <v>22.5</v>
      </c>
      <c r="H109" s="35"/>
      <c r="I109" s="35"/>
      <c r="J109" s="35"/>
      <c r="K109" s="39">
        <v>22.5</v>
      </c>
      <c r="L109" s="35"/>
      <c r="M109" s="35"/>
      <c r="N109" s="38">
        <v>22.5</v>
      </c>
      <c r="O109" s="39">
        <v>22.5</v>
      </c>
      <c r="P109" s="35"/>
      <c r="Q109" s="35"/>
      <c r="R109" s="35"/>
      <c r="S109" s="35"/>
      <c r="T109" s="35"/>
      <c r="U109" s="35"/>
      <c r="V109" s="35"/>
      <c r="W109" s="6" t="s">
        <v>113</v>
      </c>
      <c r="X109" s="154"/>
      <c r="Y109" s="155"/>
    </row>
    <row r="110" spans="2:25" ht="14.25" thickBot="1">
      <c r="B110" s="19" t="s">
        <v>166</v>
      </c>
      <c r="C110" s="34">
        <v>2</v>
      </c>
      <c r="D110" s="5" t="s">
        <v>72</v>
      </c>
      <c r="E110" s="35" t="s">
        <v>159</v>
      </c>
      <c r="F110" s="35" t="s">
        <v>49</v>
      </c>
      <c r="G110" s="6">
        <v>22.5</v>
      </c>
      <c r="H110" s="35"/>
      <c r="I110" s="35"/>
      <c r="J110" s="35"/>
      <c r="K110" s="39">
        <v>22.5</v>
      </c>
      <c r="L110" s="35"/>
      <c r="M110" s="35"/>
      <c r="N110" s="38">
        <v>22.5</v>
      </c>
      <c r="O110" s="39">
        <v>22.5</v>
      </c>
      <c r="P110" s="35"/>
      <c r="Q110" s="35"/>
      <c r="R110" s="35"/>
      <c r="S110" s="35"/>
      <c r="T110" s="35"/>
      <c r="U110" s="35"/>
      <c r="V110" s="35"/>
      <c r="W110" s="6" t="s">
        <v>113</v>
      </c>
      <c r="X110" s="154"/>
      <c r="Y110" s="155"/>
    </row>
    <row r="111" spans="2:25" ht="14.25" thickBot="1">
      <c r="B111" s="19" t="s">
        <v>167</v>
      </c>
      <c r="C111" s="34">
        <v>2</v>
      </c>
      <c r="D111" s="5" t="s">
        <v>72</v>
      </c>
      <c r="E111" s="35" t="s">
        <v>159</v>
      </c>
      <c r="F111" s="5" t="s">
        <v>49</v>
      </c>
      <c r="G111" s="6">
        <v>22.5</v>
      </c>
      <c r="H111" s="35"/>
      <c r="I111" s="35"/>
      <c r="J111" s="35"/>
      <c r="K111" s="6">
        <v>22.5</v>
      </c>
      <c r="L111" s="35"/>
      <c r="M111" s="35"/>
      <c r="N111" s="6">
        <v>22.5</v>
      </c>
      <c r="O111" s="6">
        <v>22.5</v>
      </c>
      <c r="P111" s="35"/>
      <c r="Q111" s="35"/>
      <c r="R111" s="35"/>
      <c r="S111" s="35"/>
      <c r="T111" s="35"/>
      <c r="U111" s="35"/>
      <c r="V111" s="35"/>
      <c r="W111" s="6" t="s">
        <v>113</v>
      </c>
      <c r="X111" s="154"/>
      <c r="Y111" s="155"/>
    </row>
    <row r="112" spans="2:25" ht="14.25" thickBot="1">
      <c r="B112" s="19" t="s">
        <v>168</v>
      </c>
      <c r="C112" s="34">
        <v>2</v>
      </c>
      <c r="D112" s="5" t="s">
        <v>72</v>
      </c>
      <c r="E112" s="35" t="s">
        <v>159</v>
      </c>
      <c r="F112" s="5" t="s">
        <v>49</v>
      </c>
      <c r="G112" s="6">
        <v>22.5</v>
      </c>
      <c r="H112" s="35"/>
      <c r="I112" s="35"/>
      <c r="J112" s="35"/>
      <c r="K112" s="6">
        <v>22.5</v>
      </c>
      <c r="L112" s="35"/>
      <c r="M112" s="35"/>
      <c r="N112" s="6">
        <v>22.5</v>
      </c>
      <c r="O112" s="6">
        <v>22.5</v>
      </c>
      <c r="P112" s="35"/>
      <c r="Q112" s="35"/>
      <c r="R112" s="35"/>
      <c r="S112" s="35"/>
      <c r="T112" s="35"/>
      <c r="U112" s="35"/>
      <c r="V112" s="35"/>
      <c r="W112" s="6" t="s">
        <v>113</v>
      </c>
      <c r="X112" s="154" t="s">
        <v>148</v>
      </c>
      <c r="Y112" s="155"/>
    </row>
    <row r="113" spans="2:25" ht="14.25" thickBot="1">
      <c r="B113" s="19" t="s">
        <v>169</v>
      </c>
      <c r="C113" s="34">
        <v>2</v>
      </c>
      <c r="D113" s="5" t="s">
        <v>72</v>
      </c>
      <c r="E113" s="35" t="s">
        <v>159</v>
      </c>
      <c r="F113" s="5" t="s">
        <v>49</v>
      </c>
      <c r="G113" s="6">
        <v>22.5</v>
      </c>
      <c r="H113" s="35"/>
      <c r="I113" s="35"/>
      <c r="J113" s="35"/>
      <c r="K113" s="39">
        <v>22.5</v>
      </c>
      <c r="L113" s="35"/>
      <c r="M113" s="35"/>
      <c r="N113" s="38">
        <v>22.5</v>
      </c>
      <c r="O113" s="39">
        <v>22.5</v>
      </c>
      <c r="P113" s="35"/>
      <c r="Q113" s="35"/>
      <c r="R113" s="35"/>
      <c r="S113" s="35"/>
      <c r="T113" s="35"/>
      <c r="U113" s="35"/>
      <c r="V113" s="35"/>
      <c r="W113" s="6" t="s">
        <v>113</v>
      </c>
      <c r="X113" s="154"/>
      <c r="Y113" s="155"/>
    </row>
    <row r="114" spans="2:25" ht="14.25" thickBot="1">
      <c r="B114" s="19" t="s">
        <v>170</v>
      </c>
      <c r="C114" s="34">
        <v>2</v>
      </c>
      <c r="D114" s="5" t="s">
        <v>72</v>
      </c>
      <c r="E114" s="5" t="s">
        <v>159</v>
      </c>
      <c r="F114" s="5" t="s">
        <v>49</v>
      </c>
      <c r="G114" s="6">
        <v>22.5</v>
      </c>
      <c r="H114" s="5"/>
      <c r="I114" s="6"/>
      <c r="J114" s="5"/>
      <c r="K114" s="39">
        <v>22.5</v>
      </c>
      <c r="L114" s="5"/>
      <c r="M114" s="5"/>
      <c r="N114" s="38">
        <v>22.5</v>
      </c>
      <c r="O114" s="6">
        <v>19.5</v>
      </c>
      <c r="P114" s="6">
        <v>3</v>
      </c>
      <c r="Q114" s="5"/>
      <c r="R114" s="5"/>
      <c r="S114" s="6"/>
      <c r="T114" s="5"/>
      <c r="U114" s="6"/>
      <c r="V114" s="5"/>
      <c r="W114" s="6" t="s">
        <v>113</v>
      </c>
      <c r="X114" s="156" t="s">
        <v>148</v>
      </c>
      <c r="Y114" s="157"/>
    </row>
    <row r="115" spans="2:25" ht="21.75" thickBot="1">
      <c r="B115" s="19" t="s">
        <v>171</v>
      </c>
      <c r="C115" s="34">
        <v>2</v>
      </c>
      <c r="D115" s="5" t="s">
        <v>72</v>
      </c>
      <c r="E115" s="35" t="s">
        <v>159</v>
      </c>
      <c r="F115" s="5" t="s">
        <v>49</v>
      </c>
      <c r="G115" s="6">
        <v>22.5</v>
      </c>
      <c r="H115" s="35"/>
      <c r="I115" s="35"/>
      <c r="J115" s="35"/>
      <c r="K115" s="6">
        <v>22.5</v>
      </c>
      <c r="L115" s="35"/>
      <c r="M115" s="35"/>
      <c r="N115" s="6">
        <v>22.5</v>
      </c>
      <c r="O115" s="6">
        <v>22.5</v>
      </c>
      <c r="P115" s="35"/>
      <c r="Q115" s="35"/>
      <c r="R115" s="35"/>
      <c r="S115" s="35"/>
      <c r="T115" s="35"/>
      <c r="U115" s="35"/>
      <c r="V115" s="35"/>
      <c r="W115" s="6" t="s">
        <v>113</v>
      </c>
      <c r="X115" s="154"/>
      <c r="Y115" s="155"/>
    </row>
    <row r="116" spans="2:25" ht="14.25" thickBot="1">
      <c r="B116" s="19" t="s">
        <v>172</v>
      </c>
      <c r="C116" s="34">
        <v>2</v>
      </c>
      <c r="D116" s="5" t="s">
        <v>72</v>
      </c>
      <c r="E116" s="35" t="s">
        <v>159</v>
      </c>
      <c r="F116" s="35" t="s">
        <v>49</v>
      </c>
      <c r="G116" s="6">
        <v>22.5</v>
      </c>
      <c r="H116" s="35"/>
      <c r="I116" s="35"/>
      <c r="J116" s="35"/>
      <c r="K116" s="39">
        <v>22.5</v>
      </c>
      <c r="L116" s="35"/>
      <c r="M116" s="35"/>
      <c r="N116" s="38">
        <v>22.5</v>
      </c>
      <c r="O116" s="39">
        <v>22.5</v>
      </c>
      <c r="P116" s="35"/>
      <c r="Q116" s="35"/>
      <c r="R116" s="35"/>
      <c r="S116" s="35"/>
      <c r="T116" s="35"/>
      <c r="U116" s="35"/>
      <c r="V116" s="35"/>
      <c r="W116" s="6" t="s">
        <v>113</v>
      </c>
      <c r="X116" s="154"/>
      <c r="Y116" s="155"/>
    </row>
    <row r="117" spans="2:25" ht="14.25" thickBot="1">
      <c r="B117" s="19" t="s">
        <v>173</v>
      </c>
      <c r="C117" s="34">
        <v>2</v>
      </c>
      <c r="D117" s="5" t="s">
        <v>72</v>
      </c>
      <c r="E117" s="35" t="s">
        <v>159</v>
      </c>
      <c r="F117" s="5" t="s">
        <v>49</v>
      </c>
      <c r="G117" s="6">
        <v>22.5</v>
      </c>
      <c r="H117" s="35"/>
      <c r="I117" s="35"/>
      <c r="J117" s="35"/>
      <c r="K117" s="39">
        <v>22.5</v>
      </c>
      <c r="L117" s="35"/>
      <c r="M117" s="35"/>
      <c r="N117" s="38">
        <v>22.5</v>
      </c>
      <c r="O117" s="39">
        <v>22.5</v>
      </c>
      <c r="P117" s="35"/>
      <c r="Q117" s="35"/>
      <c r="R117" s="35"/>
      <c r="S117" s="35"/>
      <c r="T117" s="35"/>
      <c r="U117" s="35"/>
      <c r="V117" s="35"/>
      <c r="W117" s="6" t="s">
        <v>113</v>
      </c>
      <c r="X117" s="154"/>
      <c r="Y117" s="155"/>
    </row>
    <row r="118" spans="2:25" ht="14.25" thickBot="1">
      <c r="B118" s="19" t="s">
        <v>174</v>
      </c>
      <c r="C118" s="34">
        <v>2</v>
      </c>
      <c r="D118" s="5" t="s">
        <v>72</v>
      </c>
      <c r="E118" s="35" t="s">
        <v>159</v>
      </c>
      <c r="F118" s="35" t="s">
        <v>49</v>
      </c>
      <c r="G118" s="6">
        <v>22.5</v>
      </c>
      <c r="H118" s="35"/>
      <c r="I118" s="35"/>
      <c r="J118" s="35"/>
      <c r="K118" s="39">
        <v>22.5</v>
      </c>
      <c r="L118" s="35"/>
      <c r="M118" s="35"/>
      <c r="N118" s="38">
        <v>22.5</v>
      </c>
      <c r="O118" s="39">
        <v>22.5</v>
      </c>
      <c r="P118" s="35"/>
      <c r="Q118" s="35"/>
      <c r="R118" s="35"/>
      <c r="S118" s="35"/>
      <c r="T118" s="35"/>
      <c r="U118" s="35"/>
      <c r="V118" s="35"/>
      <c r="W118" s="6" t="s">
        <v>113</v>
      </c>
      <c r="X118" s="154"/>
      <c r="Y118" s="155"/>
    </row>
    <row r="119" spans="2:25" ht="21.75" thickBot="1">
      <c r="B119" s="19" t="s">
        <v>175</v>
      </c>
      <c r="C119" s="34">
        <v>2</v>
      </c>
      <c r="D119" s="5" t="s">
        <v>72</v>
      </c>
      <c r="E119" s="35" t="s">
        <v>176</v>
      </c>
      <c r="F119" s="5" t="s">
        <v>49</v>
      </c>
      <c r="G119" s="6">
        <v>22.5</v>
      </c>
      <c r="H119" s="35"/>
      <c r="I119" s="35"/>
      <c r="J119" s="35"/>
      <c r="K119" s="5"/>
      <c r="L119" s="35"/>
      <c r="M119" s="38" t="s">
        <v>161</v>
      </c>
      <c r="N119" s="38">
        <v>22.5</v>
      </c>
      <c r="O119" s="39" t="s">
        <v>161</v>
      </c>
      <c r="P119" s="35"/>
      <c r="Q119" s="35"/>
      <c r="R119" s="35"/>
      <c r="S119" s="35"/>
      <c r="T119" s="35"/>
      <c r="U119" s="35"/>
      <c r="V119" s="35"/>
      <c r="W119" s="35"/>
      <c r="X119" s="154"/>
      <c r="Y119" s="155"/>
    </row>
    <row r="120" spans="2:25" ht="21.75" thickBot="1">
      <c r="B120" s="19" t="s">
        <v>177</v>
      </c>
      <c r="C120" s="34">
        <v>2</v>
      </c>
      <c r="D120" s="5" t="s">
        <v>72</v>
      </c>
      <c r="E120" s="35" t="s">
        <v>176</v>
      </c>
      <c r="F120" s="5" t="s">
        <v>49</v>
      </c>
      <c r="G120" s="6">
        <v>22.5</v>
      </c>
      <c r="H120" s="35"/>
      <c r="I120" s="35"/>
      <c r="J120" s="35"/>
      <c r="K120" s="5"/>
      <c r="L120" s="35"/>
      <c r="M120" s="38" t="s">
        <v>161</v>
      </c>
      <c r="N120" s="38">
        <v>22.5</v>
      </c>
      <c r="O120" s="39" t="s">
        <v>161</v>
      </c>
      <c r="P120" s="35"/>
      <c r="Q120" s="35"/>
      <c r="R120" s="35"/>
      <c r="S120" s="35"/>
      <c r="T120" s="35"/>
      <c r="U120" s="35"/>
      <c r="V120" s="35"/>
      <c r="W120" s="35"/>
      <c r="X120" s="154"/>
      <c r="Y120" s="155"/>
    </row>
    <row r="121" spans="2:25" ht="14.25" thickBot="1">
      <c r="B121" s="19" t="s">
        <v>178</v>
      </c>
      <c r="C121" s="34">
        <v>2</v>
      </c>
      <c r="D121" s="5" t="s">
        <v>72</v>
      </c>
      <c r="E121" s="35" t="s">
        <v>176</v>
      </c>
      <c r="F121" s="35" t="s">
        <v>49</v>
      </c>
      <c r="G121" s="6">
        <v>22.5</v>
      </c>
      <c r="H121" s="35"/>
      <c r="I121" s="35"/>
      <c r="J121" s="35"/>
      <c r="K121" s="38">
        <v>22.5</v>
      </c>
      <c r="L121" s="35"/>
      <c r="M121" s="35"/>
      <c r="N121" s="38">
        <v>22.5</v>
      </c>
      <c r="O121" s="38">
        <v>22.5</v>
      </c>
      <c r="P121" s="35"/>
      <c r="Q121" s="35"/>
      <c r="R121" s="35"/>
      <c r="S121" s="35" t="s">
        <v>113</v>
      </c>
      <c r="T121" s="35"/>
      <c r="U121" s="35"/>
      <c r="V121" s="35"/>
      <c r="W121" s="35"/>
      <c r="X121" s="154"/>
      <c r="Y121" s="155"/>
    </row>
    <row r="122" spans="2:25" ht="14.25" thickBot="1">
      <c r="B122" s="19" t="s">
        <v>179</v>
      </c>
      <c r="C122" s="34">
        <v>2</v>
      </c>
      <c r="D122" s="5" t="s">
        <v>72</v>
      </c>
      <c r="E122" s="35" t="s">
        <v>176</v>
      </c>
      <c r="F122" s="5" t="s">
        <v>49</v>
      </c>
      <c r="G122" s="6">
        <v>22.5</v>
      </c>
      <c r="H122" s="5"/>
      <c r="I122" s="6"/>
      <c r="J122" s="5"/>
      <c r="K122" s="6">
        <v>22.5</v>
      </c>
      <c r="L122" s="5"/>
      <c r="M122" s="6"/>
      <c r="N122" s="38">
        <v>22.5</v>
      </c>
      <c r="O122" s="6">
        <v>22.5</v>
      </c>
      <c r="P122" s="6"/>
      <c r="Q122" s="5"/>
      <c r="R122" s="5"/>
      <c r="S122" s="6"/>
      <c r="T122" s="5"/>
      <c r="U122" s="6"/>
      <c r="V122" s="5"/>
      <c r="W122" s="6" t="s">
        <v>113</v>
      </c>
      <c r="X122" s="158"/>
      <c r="Y122" s="159"/>
    </row>
    <row r="123" spans="2:25" ht="14.25" thickBot="1">
      <c r="B123" s="19" t="s">
        <v>180</v>
      </c>
      <c r="C123" s="34">
        <v>2</v>
      </c>
      <c r="D123" s="5" t="s">
        <v>72</v>
      </c>
      <c r="E123" s="35" t="s">
        <v>176</v>
      </c>
      <c r="F123" s="5" t="s">
        <v>49</v>
      </c>
      <c r="G123" s="6">
        <v>22.5</v>
      </c>
      <c r="H123" s="35"/>
      <c r="I123" s="35"/>
      <c r="J123" s="35"/>
      <c r="K123" s="38">
        <v>22.5</v>
      </c>
      <c r="L123" s="35"/>
      <c r="M123" s="35"/>
      <c r="N123" s="38">
        <v>22.5</v>
      </c>
      <c r="O123" s="38">
        <v>22.5</v>
      </c>
      <c r="P123" s="35"/>
      <c r="Q123" s="35"/>
      <c r="R123" s="35"/>
      <c r="S123" s="35"/>
      <c r="T123" s="35"/>
      <c r="U123" s="35"/>
      <c r="V123" s="35"/>
      <c r="W123" s="6" t="s">
        <v>113</v>
      </c>
      <c r="X123" s="154"/>
      <c r="Y123" s="155"/>
    </row>
    <row r="124" spans="2:25" ht="14.25" thickBot="1">
      <c r="B124" s="19" t="s">
        <v>181</v>
      </c>
      <c r="C124" s="34">
        <v>2</v>
      </c>
      <c r="D124" s="5" t="s">
        <v>72</v>
      </c>
      <c r="E124" s="35" t="s">
        <v>176</v>
      </c>
      <c r="F124" s="35" t="s">
        <v>49</v>
      </c>
      <c r="G124" s="6">
        <v>22.5</v>
      </c>
      <c r="H124" s="35"/>
      <c r="I124" s="35"/>
      <c r="J124" s="35"/>
      <c r="K124" s="39">
        <v>22.5</v>
      </c>
      <c r="L124" s="35"/>
      <c r="M124" s="35"/>
      <c r="N124" s="38">
        <v>22.5</v>
      </c>
      <c r="O124" s="39">
        <v>22.5</v>
      </c>
      <c r="P124" s="35"/>
      <c r="Q124" s="35"/>
      <c r="R124" s="35"/>
      <c r="S124" s="35"/>
      <c r="T124" s="35"/>
      <c r="U124" s="35"/>
      <c r="V124" s="35"/>
      <c r="W124" s="6" t="s">
        <v>113</v>
      </c>
      <c r="X124" s="154"/>
      <c r="Y124" s="155"/>
    </row>
    <row r="125" spans="2:25" ht="14.25" thickBot="1">
      <c r="B125" s="19" t="s">
        <v>32</v>
      </c>
      <c r="C125" s="34">
        <v>5</v>
      </c>
      <c r="D125" s="5" t="s">
        <v>64</v>
      </c>
      <c r="E125" s="34">
        <v>4</v>
      </c>
      <c r="F125" s="5" t="s">
        <v>182</v>
      </c>
      <c r="G125" s="6">
        <v>450</v>
      </c>
      <c r="H125" s="5"/>
      <c r="I125" s="5"/>
      <c r="J125" s="5"/>
      <c r="K125" s="5"/>
      <c r="L125" s="6">
        <v>350</v>
      </c>
      <c r="M125" s="6">
        <v>100</v>
      </c>
      <c r="N125" s="39">
        <v>450</v>
      </c>
      <c r="O125" s="5"/>
      <c r="P125" s="5"/>
      <c r="Q125" s="6">
        <v>350</v>
      </c>
      <c r="R125" s="6">
        <v>100</v>
      </c>
      <c r="S125" s="6" t="s">
        <v>113</v>
      </c>
      <c r="T125" s="6" t="s">
        <v>148</v>
      </c>
      <c r="U125" s="6" t="s">
        <v>113</v>
      </c>
      <c r="V125" s="5"/>
      <c r="W125" s="6" t="s">
        <v>113</v>
      </c>
      <c r="X125" s="156" t="s">
        <v>148</v>
      </c>
      <c r="Y125" s="157"/>
    </row>
  </sheetData>
  <sheetProtection password="C6F7" sheet="1"/>
  <mergeCells count="138">
    <mergeCell ref="C1:C5"/>
    <mergeCell ref="D1:D5"/>
    <mergeCell ref="F1:F5"/>
    <mergeCell ref="H1:R1"/>
    <mergeCell ref="C48:C52"/>
    <mergeCell ref="D48:D52"/>
    <mergeCell ref="F48:F52"/>
    <mergeCell ref="S1:X4"/>
    <mergeCell ref="H2:N2"/>
    <mergeCell ref="O2:R2"/>
    <mergeCell ref="J3:N4"/>
    <mergeCell ref="O3:O5"/>
    <mergeCell ref="P3:P5"/>
    <mergeCell ref="Q3:Q5"/>
    <mergeCell ref="R3:R5"/>
    <mergeCell ref="X52:Y52"/>
    <mergeCell ref="H48:R48"/>
    <mergeCell ref="S48:X51"/>
    <mergeCell ref="H49:N49"/>
    <mergeCell ref="O49:R49"/>
    <mergeCell ref="J50:N51"/>
    <mergeCell ref="O50:O52"/>
    <mergeCell ref="P50:P52"/>
    <mergeCell ref="Q50:Q52"/>
    <mergeCell ref="R50:R52"/>
    <mergeCell ref="X53:Y53"/>
    <mergeCell ref="X54:Y54"/>
    <mergeCell ref="C55:C56"/>
    <mergeCell ref="D55:D56"/>
    <mergeCell ref="E55:E56"/>
    <mergeCell ref="F55:F56"/>
    <mergeCell ref="G55:G56"/>
    <mergeCell ref="H55:H56"/>
    <mergeCell ref="I55:I56"/>
    <mergeCell ref="J55:J56"/>
    <mergeCell ref="W55:W56"/>
    <mergeCell ref="X55:Y56"/>
    <mergeCell ref="R55:R56"/>
    <mergeCell ref="S55:S56"/>
    <mergeCell ref="T55:T56"/>
    <mergeCell ref="U55:U56"/>
    <mergeCell ref="V55:V56"/>
    <mergeCell ref="C57:C58"/>
    <mergeCell ref="D57:D58"/>
    <mergeCell ref="E57:E58"/>
    <mergeCell ref="F57:F58"/>
    <mergeCell ref="G57:G58"/>
    <mergeCell ref="H57:H58"/>
    <mergeCell ref="I57:I58"/>
    <mergeCell ref="J57:J58"/>
    <mergeCell ref="Q55:Q56"/>
    <mergeCell ref="K55:K56"/>
    <mergeCell ref="L55:L56"/>
    <mergeCell ref="M55:M56"/>
    <mergeCell ref="N55:N56"/>
    <mergeCell ref="O55:O56"/>
    <mergeCell ref="P55:P56"/>
    <mergeCell ref="Q57:Q58"/>
    <mergeCell ref="R57:R58"/>
    <mergeCell ref="S57:S58"/>
    <mergeCell ref="T57:T58"/>
    <mergeCell ref="U57:U58"/>
    <mergeCell ref="V57:V58"/>
    <mergeCell ref="K57:K58"/>
    <mergeCell ref="L57:L58"/>
    <mergeCell ref="M57:M58"/>
    <mergeCell ref="N57:N58"/>
    <mergeCell ref="O57:O58"/>
    <mergeCell ref="P57:P58"/>
    <mergeCell ref="X63:Y63"/>
    <mergeCell ref="X64:Y64"/>
    <mergeCell ref="X65:Y65"/>
    <mergeCell ref="X66:Y66"/>
    <mergeCell ref="X67:Y67"/>
    <mergeCell ref="X68:Y68"/>
    <mergeCell ref="W57:W58"/>
    <mergeCell ref="X57:Y58"/>
    <mergeCell ref="X59:Y59"/>
    <mergeCell ref="X60:Y60"/>
    <mergeCell ref="X61:Y61"/>
    <mergeCell ref="X62:Y62"/>
    <mergeCell ref="X75:Y75"/>
    <mergeCell ref="X76:Y76"/>
    <mergeCell ref="X77:Y77"/>
    <mergeCell ref="X78:Y78"/>
    <mergeCell ref="X79:Y79"/>
    <mergeCell ref="X80:Y80"/>
    <mergeCell ref="X69:Y69"/>
    <mergeCell ref="X70:Y70"/>
    <mergeCell ref="X71:Y71"/>
    <mergeCell ref="X72:Y72"/>
    <mergeCell ref="X73:Y73"/>
    <mergeCell ref="X74:Y74"/>
    <mergeCell ref="X87:Y87"/>
    <mergeCell ref="X88:Y88"/>
    <mergeCell ref="X89:Y89"/>
    <mergeCell ref="X90:Y90"/>
    <mergeCell ref="X91:Y91"/>
    <mergeCell ref="X92:Y92"/>
    <mergeCell ref="X81:Y81"/>
    <mergeCell ref="X82:Y82"/>
    <mergeCell ref="X83:Y83"/>
    <mergeCell ref="X84:Y84"/>
    <mergeCell ref="X85:Y85"/>
    <mergeCell ref="X86:Y86"/>
    <mergeCell ref="X99:Y99"/>
    <mergeCell ref="X100:Y100"/>
    <mergeCell ref="X101:Y101"/>
    <mergeCell ref="X102:Y102"/>
    <mergeCell ref="X103:Y103"/>
    <mergeCell ref="X104:Y104"/>
    <mergeCell ref="X93:Y93"/>
    <mergeCell ref="X94:Y94"/>
    <mergeCell ref="X95:Y95"/>
    <mergeCell ref="X96:Y96"/>
    <mergeCell ref="X97:Y97"/>
    <mergeCell ref="X98:Y98"/>
    <mergeCell ref="X111:Y111"/>
    <mergeCell ref="X112:Y112"/>
    <mergeCell ref="X113:Y113"/>
    <mergeCell ref="X114:Y114"/>
    <mergeCell ref="X115:Y115"/>
    <mergeCell ref="X116:Y116"/>
    <mergeCell ref="X105:Y105"/>
    <mergeCell ref="X106:Y106"/>
    <mergeCell ref="X107:Y107"/>
    <mergeCell ref="X108:Y108"/>
    <mergeCell ref="X109:Y109"/>
    <mergeCell ref="X110:Y110"/>
    <mergeCell ref="X117:Y117"/>
    <mergeCell ref="X118:Y118"/>
    <mergeCell ref="X119:Y119"/>
    <mergeCell ref="X124:Y124"/>
    <mergeCell ref="X125:Y125"/>
    <mergeCell ref="X120:Y120"/>
    <mergeCell ref="X121:Y121"/>
    <mergeCell ref="X122:Y122"/>
    <mergeCell ref="X123:Y1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達成度チェックシート </vt:lpstr>
      <vt:lpstr>Sheet2</vt:lpstr>
      <vt:lpstr>Sheet3</vt:lpstr>
      <vt:lpstr>'達成度チェックシート '!Print_Area</vt:lpstr>
    </vt:vector>
  </TitlesOfParts>
  <Company>静岡大学工学部機械工学科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教育体制検討委員会</dc:creator>
  <cp:lastModifiedBy>tomotaka</cp:lastModifiedBy>
  <cp:lastPrinted>2021-01-07T06:26:40Z</cp:lastPrinted>
  <dcterms:created xsi:type="dcterms:W3CDTF">2009-11-16T03:04:00Z</dcterms:created>
  <dcterms:modified xsi:type="dcterms:W3CDTF">2022-01-26T04:30:31Z</dcterms:modified>
</cp:coreProperties>
</file>